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public_html\course\725\"/>
    </mc:Choice>
  </mc:AlternateContent>
  <bookViews>
    <workbookView xWindow="0" yWindow="0" windowWidth="28800" windowHeight="11625"/>
  </bookViews>
  <sheets>
    <sheet name="Example 17.3" sheetId="1" r:id="rId1"/>
    <sheet name="Figure 17.1" sheetId="2" r:id="rId2"/>
    <sheet name="Further Notes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4" i="2" l="1"/>
  <c r="B43" i="2"/>
  <c r="B42" i="2"/>
  <c r="C46" i="2" s="1"/>
  <c r="B32" i="2"/>
  <c r="B31" i="2"/>
  <c r="B20" i="2"/>
  <c r="B22" i="2" s="1"/>
  <c r="B19" i="2"/>
  <c r="B30" i="2"/>
  <c r="C34" i="2" s="1"/>
  <c r="B18" i="2"/>
  <c r="C22" i="2" s="1"/>
  <c r="B8" i="2"/>
  <c r="B7" i="2"/>
  <c r="B6" i="2"/>
  <c r="C10" i="2" s="1"/>
  <c r="B46" i="2" l="1"/>
  <c r="B47" i="2" s="1"/>
  <c r="B34" i="2"/>
  <c r="B35" i="2" s="1"/>
  <c r="B23" i="2"/>
  <c r="K40" i="1"/>
  <c r="J31" i="1"/>
  <c r="J30" i="1"/>
  <c r="K26" i="1"/>
  <c r="J21" i="1"/>
  <c r="J22" i="1" s="1"/>
  <c r="K12" i="1"/>
  <c r="J8" i="1"/>
  <c r="J9" i="1" s="1"/>
  <c r="J7" i="1"/>
  <c r="B31" i="1"/>
  <c r="B30" i="1"/>
  <c r="C40" i="1"/>
  <c r="B35" i="1"/>
  <c r="B36" i="1" s="1"/>
  <c r="B37" i="1" s="1"/>
  <c r="C26" i="1"/>
  <c r="B22" i="1"/>
  <c r="B24" i="1" s="1"/>
  <c r="B21" i="1"/>
  <c r="B13" i="1"/>
  <c r="C12" i="1"/>
  <c r="B12" i="1"/>
  <c r="B10" i="1"/>
  <c r="B9" i="1"/>
  <c r="B8" i="1"/>
  <c r="B7" i="1"/>
  <c r="B10" i="2" l="1"/>
  <c r="B11" i="2" s="1"/>
  <c r="J24" i="1"/>
  <c r="J23" i="1"/>
  <c r="J10" i="1"/>
  <c r="J12" i="1" s="1"/>
  <c r="J13" i="1" s="1"/>
  <c r="J35" i="1"/>
  <c r="J36" i="1" s="1"/>
  <c r="J38" i="1" s="1"/>
  <c r="B38" i="1"/>
  <c r="B40" i="1" s="1"/>
  <c r="B41" i="1" s="1"/>
  <c r="B23" i="1"/>
  <c r="B26" i="1" s="1"/>
  <c r="B27" i="1" s="1"/>
  <c r="J37" i="1" l="1"/>
  <c r="J40" i="1" s="1"/>
  <c r="J41" i="1" s="1"/>
  <c r="J26" i="1"/>
  <c r="J27" i="1" s="1"/>
</calcChain>
</file>

<file path=xl/sharedStrings.xml><?xml version="1.0" encoding="utf-8"?>
<sst xmlns="http://schemas.openxmlformats.org/spreadsheetml/2006/main" count="149" uniqueCount="29">
  <si>
    <t>Return sensitivity</t>
  </si>
  <si>
    <t>Risk premium</t>
  </si>
  <si>
    <t>Unlevered equity</t>
  </si>
  <si>
    <t>Initial investment</t>
  </si>
  <si>
    <t>Payoff at good time</t>
  </si>
  <si>
    <t>Payoff at bad time</t>
  </si>
  <si>
    <t>probability</t>
  </si>
  <si>
    <t>risk free rate</t>
  </si>
  <si>
    <t>market return</t>
  </si>
  <si>
    <t>average payoff</t>
  </si>
  <si>
    <t>project value</t>
  </si>
  <si>
    <t>return at good time</t>
  </si>
  <si>
    <t>return at bad time</t>
  </si>
  <si>
    <t>ratio of return sensitivy to risk premium</t>
  </si>
  <si>
    <t>warrant</t>
  </si>
  <si>
    <t>levered equity</t>
  </si>
  <si>
    <t>security return</t>
  </si>
  <si>
    <t>debt</t>
  </si>
  <si>
    <t>value</t>
  </si>
  <si>
    <t xml:space="preserve">For investment that lasts one period of time, the highest leveraged debt will behave like unleveraged equity. There is a continuity from debt to equity. There is no chasm between the two. </t>
  </si>
  <si>
    <t xml:space="preserve">Equity and debts returns are calculated with the same method. </t>
  </si>
  <si>
    <t>Levered and unlevered beta</t>
  </si>
  <si>
    <t>cash reduces beta</t>
  </si>
  <si>
    <t>17.4 Capital structure fallacies</t>
  </si>
  <si>
    <t>Figure 17.2</t>
  </si>
  <si>
    <t>Example 17.9</t>
  </si>
  <si>
    <t>P 608. Financial crisis</t>
  </si>
  <si>
    <t>17.5 Discussion</t>
  </si>
  <si>
    <t>Examples 17.7 and 17.8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</si>
</sst>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1" fontId="0" fillId="0" borderId="0" xfId="0" applyNumberFormat="1"/>
    <xf numFmtId="0" fontId="0" fillId="0" borderId="0" xfId="0" applyNumberFormat="1"/>
    <xf numFmtId="10" fontId="0" fillId="0" borderId="0" xfId="0" applyNumberFormat="1"/>
    <xf numFmtId="0" fontId="0" fillId="2" borderId="0" xfId="0" applyFill="1"/>
    <xf numFmtId="10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7" workbookViewId="0">
      <selection activeCell="G27" sqref="G27"/>
    </sheetView>
  </sheetViews>
  <sheetFormatPr defaultRowHeight="15" x14ac:dyDescent="0.25"/>
  <cols>
    <col min="1" max="1" width="37.140625" customWidth="1"/>
    <col min="2" max="2" width="18.5703125" customWidth="1"/>
    <col min="3" max="3" width="23.42578125" customWidth="1"/>
    <col min="9" max="9" width="39.42578125" customWidth="1"/>
    <col min="10" max="10" width="17.140625" customWidth="1"/>
    <col min="11" max="11" width="12.5703125" customWidth="1"/>
  </cols>
  <sheetData>
    <row r="1" spans="1:12" x14ac:dyDescent="0.25">
      <c r="A1" t="s">
        <v>3</v>
      </c>
      <c r="B1">
        <v>800</v>
      </c>
      <c r="I1" t="s">
        <v>3</v>
      </c>
      <c r="J1">
        <v>800</v>
      </c>
    </row>
    <row r="2" spans="1:12" x14ac:dyDescent="0.25">
      <c r="A2" t="s">
        <v>4</v>
      </c>
      <c r="B2">
        <v>1400</v>
      </c>
      <c r="C2" t="s">
        <v>6</v>
      </c>
      <c r="D2">
        <v>0.5</v>
      </c>
      <c r="I2" t="s">
        <v>4</v>
      </c>
      <c r="J2">
        <v>1400</v>
      </c>
      <c r="K2" t="s">
        <v>6</v>
      </c>
      <c r="L2">
        <v>0.5</v>
      </c>
    </row>
    <row r="3" spans="1:12" x14ac:dyDescent="0.25">
      <c r="A3" t="s">
        <v>5</v>
      </c>
      <c r="B3">
        <v>900</v>
      </c>
      <c r="C3" t="s">
        <v>6</v>
      </c>
      <c r="D3">
        <v>0.5</v>
      </c>
      <c r="I3" t="s">
        <v>5</v>
      </c>
      <c r="J3">
        <v>900</v>
      </c>
      <c r="K3" t="s">
        <v>6</v>
      </c>
      <c r="L3">
        <v>0.5</v>
      </c>
    </row>
    <row r="4" spans="1:12" x14ac:dyDescent="0.25">
      <c r="A4" t="s">
        <v>7</v>
      </c>
      <c r="B4" s="1">
        <v>0.05</v>
      </c>
      <c r="I4" t="s">
        <v>7</v>
      </c>
      <c r="J4" s="1">
        <v>0.05</v>
      </c>
    </row>
    <row r="5" spans="1:12" x14ac:dyDescent="0.25">
      <c r="A5" t="s">
        <v>8</v>
      </c>
      <c r="B5" s="1">
        <v>0.15</v>
      </c>
      <c r="I5" t="s">
        <v>8</v>
      </c>
      <c r="J5" s="1">
        <v>0.15</v>
      </c>
    </row>
    <row r="6" spans="1:12" x14ac:dyDescent="0.25">
      <c r="B6" s="1"/>
      <c r="J6" s="1"/>
    </row>
    <row r="7" spans="1:12" x14ac:dyDescent="0.25">
      <c r="A7" t="s">
        <v>9</v>
      </c>
      <c r="B7" s="2">
        <f>D2*(B2+B3)</f>
        <v>1150</v>
      </c>
      <c r="I7" t="s">
        <v>9</v>
      </c>
      <c r="J7" s="2">
        <f>L2*(J2+J3)</f>
        <v>1150</v>
      </c>
    </row>
    <row r="8" spans="1:12" x14ac:dyDescent="0.25">
      <c r="A8" t="s">
        <v>10</v>
      </c>
      <c r="B8" s="3">
        <f>B7/(1+B5)</f>
        <v>1000.0000000000001</v>
      </c>
      <c r="I8" t="s">
        <v>10</v>
      </c>
      <c r="J8" s="3">
        <f>J7/(1+J5)</f>
        <v>1000.0000000000001</v>
      </c>
    </row>
    <row r="9" spans="1:12" x14ac:dyDescent="0.25">
      <c r="A9" t="s">
        <v>11</v>
      </c>
      <c r="B9" s="1">
        <f>B2/B$8-1</f>
        <v>0.39999999999999991</v>
      </c>
      <c r="I9" t="s">
        <v>11</v>
      </c>
      <c r="J9" s="1">
        <f>J2/J$8-1</f>
        <v>0.39999999999999991</v>
      </c>
    </row>
    <row r="10" spans="1:12" x14ac:dyDescent="0.25">
      <c r="A10" t="s">
        <v>12</v>
      </c>
      <c r="B10" s="1">
        <f>B3/B$8-1</f>
        <v>-0.10000000000000009</v>
      </c>
      <c r="I10" t="s">
        <v>12</v>
      </c>
      <c r="J10" s="1">
        <f>J3/J$8-1</f>
        <v>-0.10000000000000009</v>
      </c>
    </row>
    <row r="11" spans="1:12" x14ac:dyDescent="0.25">
      <c r="B11" t="s">
        <v>0</v>
      </c>
      <c r="C11" t="s">
        <v>1</v>
      </c>
      <c r="J11" t="s">
        <v>0</v>
      </c>
      <c r="K11" t="s">
        <v>1</v>
      </c>
    </row>
    <row r="12" spans="1:12" x14ac:dyDescent="0.25">
      <c r="A12" t="s">
        <v>2</v>
      </c>
      <c r="B12" s="1">
        <f>B9-B10</f>
        <v>0.5</v>
      </c>
      <c r="C12" s="1">
        <f>B5-B4</f>
        <v>9.9999999999999992E-2</v>
      </c>
      <c r="I12" t="s">
        <v>2</v>
      </c>
      <c r="J12" s="1">
        <f>J9-J10</f>
        <v>0.5</v>
      </c>
      <c r="K12" s="1">
        <f>J5-J4</f>
        <v>9.9999999999999992E-2</v>
      </c>
    </row>
    <row r="13" spans="1:12" x14ac:dyDescent="0.25">
      <c r="A13" t="s">
        <v>13</v>
      </c>
      <c r="B13" s="3">
        <f>B12/C12</f>
        <v>5</v>
      </c>
      <c r="I13" t="s">
        <v>13</v>
      </c>
      <c r="J13" s="3">
        <f>J12/K12</f>
        <v>5</v>
      </c>
    </row>
    <row r="15" spans="1:12" x14ac:dyDescent="0.25">
      <c r="A15" t="s">
        <v>14</v>
      </c>
      <c r="I15" t="s">
        <v>14</v>
      </c>
    </row>
    <row r="16" spans="1:12" x14ac:dyDescent="0.25">
      <c r="A16" t="s">
        <v>4</v>
      </c>
      <c r="B16">
        <v>210</v>
      </c>
      <c r="C16" t="s">
        <v>6</v>
      </c>
      <c r="D16">
        <v>0.5</v>
      </c>
      <c r="I16" t="s">
        <v>4</v>
      </c>
      <c r="J16">
        <v>499</v>
      </c>
      <c r="K16" t="s">
        <v>6</v>
      </c>
      <c r="L16">
        <v>0.5</v>
      </c>
    </row>
    <row r="17" spans="1:12" x14ac:dyDescent="0.25">
      <c r="A17" t="s">
        <v>5</v>
      </c>
      <c r="B17">
        <v>0</v>
      </c>
      <c r="C17" t="s">
        <v>6</v>
      </c>
      <c r="D17">
        <v>0.5</v>
      </c>
      <c r="I17" t="s">
        <v>5</v>
      </c>
      <c r="J17">
        <v>0</v>
      </c>
      <c r="K17" t="s">
        <v>6</v>
      </c>
      <c r="L17">
        <v>0.5</v>
      </c>
    </row>
    <row r="18" spans="1:12" x14ac:dyDescent="0.25">
      <c r="A18" t="s">
        <v>7</v>
      </c>
      <c r="B18" s="1">
        <v>0.05</v>
      </c>
      <c r="I18" t="s">
        <v>7</v>
      </c>
      <c r="J18" s="1">
        <v>0.05</v>
      </c>
    </row>
    <row r="19" spans="1:12" x14ac:dyDescent="0.25">
      <c r="A19" t="s">
        <v>16</v>
      </c>
      <c r="B19" s="1">
        <v>0.75</v>
      </c>
      <c r="I19" t="s">
        <v>16</v>
      </c>
      <c r="J19" s="1">
        <v>0.75</v>
      </c>
    </row>
    <row r="20" spans="1:12" x14ac:dyDescent="0.25">
      <c r="B20" s="1"/>
      <c r="J20" s="1"/>
    </row>
    <row r="21" spans="1:12" x14ac:dyDescent="0.25">
      <c r="A21" t="s">
        <v>9</v>
      </c>
      <c r="B21" s="2">
        <f>D16*(B16+B17)</f>
        <v>105</v>
      </c>
      <c r="I21" t="s">
        <v>9</v>
      </c>
      <c r="J21" s="2">
        <f>L16*(J16+J17)</f>
        <v>249.5</v>
      </c>
    </row>
    <row r="22" spans="1:12" x14ac:dyDescent="0.25">
      <c r="A22" t="s">
        <v>10</v>
      </c>
      <c r="B22" s="3">
        <f>B21/(1+B19)</f>
        <v>60</v>
      </c>
      <c r="I22" t="s">
        <v>10</v>
      </c>
      <c r="J22" s="3">
        <f>J21/(1+J19)</f>
        <v>142.57142857142858</v>
      </c>
    </row>
    <row r="23" spans="1:12" x14ac:dyDescent="0.25">
      <c r="A23" t="s">
        <v>11</v>
      </c>
      <c r="B23" s="1">
        <f>B16/B$22-1</f>
        <v>2.5</v>
      </c>
      <c r="I23" t="s">
        <v>11</v>
      </c>
      <c r="J23" s="1">
        <f>J16/J$22-1</f>
        <v>2.4999999999999996</v>
      </c>
    </row>
    <row r="24" spans="1:12" x14ac:dyDescent="0.25">
      <c r="A24" t="s">
        <v>12</v>
      </c>
      <c r="B24" s="1">
        <f>B17/B$22-1</f>
        <v>-1</v>
      </c>
      <c r="I24" t="s">
        <v>12</v>
      </c>
      <c r="J24" s="1">
        <f>J17/J$22-1</f>
        <v>-1</v>
      </c>
    </row>
    <row r="25" spans="1:12" x14ac:dyDescent="0.25">
      <c r="B25" t="s">
        <v>0</v>
      </c>
      <c r="C25" t="s">
        <v>1</v>
      </c>
      <c r="J25" t="s">
        <v>0</v>
      </c>
      <c r="K25" t="s">
        <v>1</v>
      </c>
    </row>
    <row r="26" spans="1:12" x14ac:dyDescent="0.25">
      <c r="B26" s="1">
        <f>B23-B24</f>
        <v>3.5</v>
      </c>
      <c r="C26" s="1">
        <f>B19-B18</f>
        <v>0.7</v>
      </c>
      <c r="I26" t="s">
        <v>2</v>
      </c>
      <c r="J26" s="1">
        <f>J23-J24</f>
        <v>3.4999999999999996</v>
      </c>
      <c r="K26" s="1">
        <f>J19-J18</f>
        <v>0.7</v>
      </c>
    </row>
    <row r="27" spans="1:12" x14ac:dyDescent="0.25">
      <c r="A27" t="s">
        <v>13</v>
      </c>
      <c r="B27" s="3">
        <f>B26/C26</f>
        <v>5</v>
      </c>
      <c r="I27" t="s">
        <v>13</v>
      </c>
      <c r="J27" s="3">
        <f>J26/K26</f>
        <v>5</v>
      </c>
    </row>
    <row r="29" spans="1:12" x14ac:dyDescent="0.25">
      <c r="A29" t="s">
        <v>15</v>
      </c>
      <c r="I29" t="s">
        <v>15</v>
      </c>
    </row>
    <row r="30" spans="1:12" x14ac:dyDescent="0.25">
      <c r="A30" t="s">
        <v>4</v>
      </c>
      <c r="B30">
        <f>B2-B16-525</f>
        <v>665</v>
      </c>
      <c r="C30" t="s">
        <v>6</v>
      </c>
      <c r="D30">
        <v>0.5</v>
      </c>
      <c r="I30" t="s">
        <v>4</v>
      </c>
      <c r="J30">
        <f>J2-J16-525</f>
        <v>376</v>
      </c>
      <c r="K30" t="s">
        <v>6</v>
      </c>
      <c r="L30">
        <v>0.5</v>
      </c>
    </row>
    <row r="31" spans="1:12" x14ac:dyDescent="0.25">
      <c r="A31" t="s">
        <v>5</v>
      </c>
      <c r="B31">
        <f>B3-B17-525</f>
        <v>375</v>
      </c>
      <c r="C31" t="s">
        <v>6</v>
      </c>
      <c r="D31">
        <v>0.5</v>
      </c>
      <c r="I31" t="s">
        <v>5</v>
      </c>
      <c r="J31">
        <f>J3-J17-525</f>
        <v>375</v>
      </c>
      <c r="K31" t="s">
        <v>6</v>
      </c>
      <c r="L31">
        <v>0.5</v>
      </c>
    </row>
    <row r="32" spans="1:12" x14ac:dyDescent="0.25">
      <c r="A32" t="s">
        <v>7</v>
      </c>
      <c r="B32" s="1">
        <v>0.05</v>
      </c>
      <c r="I32" t="s">
        <v>7</v>
      </c>
      <c r="J32" s="1">
        <v>0.05</v>
      </c>
    </row>
    <row r="33" spans="1:11" x14ac:dyDescent="0.25">
      <c r="A33" t="s">
        <v>16</v>
      </c>
      <c r="B33" s="1">
        <v>0.18182282114859583</v>
      </c>
      <c r="I33" t="s">
        <v>16</v>
      </c>
      <c r="J33" s="4">
        <v>5.0559592544669255E-2</v>
      </c>
    </row>
    <row r="34" spans="1:11" x14ac:dyDescent="0.25">
      <c r="B34" s="1"/>
      <c r="J34" s="1"/>
    </row>
    <row r="35" spans="1:11" x14ac:dyDescent="0.25">
      <c r="A35" t="s">
        <v>9</v>
      </c>
      <c r="B35" s="2">
        <f>D30*(B30+B31)</f>
        <v>520</v>
      </c>
      <c r="I35" t="s">
        <v>9</v>
      </c>
      <c r="J35" s="7">
        <f>L30*(J30+J31)</f>
        <v>375.5</v>
      </c>
    </row>
    <row r="36" spans="1:11" x14ac:dyDescent="0.25">
      <c r="A36" t="s">
        <v>10</v>
      </c>
      <c r="B36" s="3">
        <f>B35/(1+B33)</f>
        <v>439.9982727483802</v>
      </c>
      <c r="I36" t="s">
        <v>10</v>
      </c>
      <c r="J36" s="3">
        <f>J35/(1+J33)</f>
        <v>357.42855775602646</v>
      </c>
    </row>
    <row r="37" spans="1:11" x14ac:dyDescent="0.25">
      <c r="A37" t="s">
        <v>11</v>
      </c>
      <c r="B37" s="1">
        <f>B30/B$36-1</f>
        <v>0.51136956935349276</v>
      </c>
      <c r="I37" t="s">
        <v>11</v>
      </c>
      <c r="J37" s="1">
        <f>J30/J$36-1</f>
        <v>5.1958473493463941E-2</v>
      </c>
    </row>
    <row r="38" spans="1:11" x14ac:dyDescent="0.25">
      <c r="A38" t="s">
        <v>12</v>
      </c>
      <c r="B38" s="1">
        <f>B31/B$36-1</f>
        <v>-0.14772392705630111</v>
      </c>
      <c r="I38" t="s">
        <v>12</v>
      </c>
      <c r="J38" s="1">
        <f>J31/J$36-1</f>
        <v>4.9160711595874984E-2</v>
      </c>
    </row>
    <row r="39" spans="1:11" x14ac:dyDescent="0.25">
      <c r="B39" t="s">
        <v>0</v>
      </c>
      <c r="C39" t="s">
        <v>1</v>
      </c>
      <c r="J39" t="s">
        <v>0</v>
      </c>
      <c r="K39" t="s">
        <v>1</v>
      </c>
    </row>
    <row r="40" spans="1:11" x14ac:dyDescent="0.25">
      <c r="B40" s="1">
        <f>B37-B38</f>
        <v>0.65909349640979387</v>
      </c>
      <c r="C40" s="1">
        <f>B33-B32</f>
        <v>0.13182282114859584</v>
      </c>
      <c r="J40" s="1">
        <f>J37-J38</f>
        <v>2.7977618975889573E-3</v>
      </c>
      <c r="K40" s="1">
        <f>J33-J32</f>
        <v>5.5959254466925179E-4</v>
      </c>
    </row>
    <row r="41" spans="1:11" x14ac:dyDescent="0.25">
      <c r="A41" t="s">
        <v>13</v>
      </c>
      <c r="B41" s="3">
        <f>B40/C40</f>
        <v>4.9998436588368707</v>
      </c>
      <c r="I41" t="s">
        <v>13</v>
      </c>
      <c r="J41" s="3">
        <f>J40/K40</f>
        <v>4.9996411214566479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25" workbookViewId="0">
      <selection activeCell="I35" sqref="I35"/>
    </sheetView>
  </sheetViews>
  <sheetFormatPr defaultRowHeight="15" x14ac:dyDescent="0.25"/>
  <cols>
    <col min="1" max="1" width="38.28515625" customWidth="1"/>
    <col min="2" max="2" width="26.140625" customWidth="1"/>
    <col min="3" max="3" width="18.5703125" customWidth="1"/>
  </cols>
  <sheetData>
    <row r="1" spans="1:4" x14ac:dyDescent="0.25">
      <c r="A1" t="s">
        <v>17</v>
      </c>
    </row>
    <row r="2" spans="1:4" x14ac:dyDescent="0.25">
      <c r="A2" t="s">
        <v>18</v>
      </c>
      <c r="B2">
        <v>900</v>
      </c>
    </row>
    <row r="3" spans="1:4" x14ac:dyDescent="0.25">
      <c r="A3" t="s">
        <v>4</v>
      </c>
      <c r="B3">
        <v>1050</v>
      </c>
      <c r="C3" t="s">
        <v>6</v>
      </c>
      <c r="D3">
        <v>0.5</v>
      </c>
    </row>
    <row r="4" spans="1:4" x14ac:dyDescent="0.25">
      <c r="A4" t="s">
        <v>5</v>
      </c>
      <c r="B4">
        <v>900</v>
      </c>
      <c r="C4" t="s">
        <v>6</v>
      </c>
      <c r="D4">
        <v>0.5</v>
      </c>
    </row>
    <row r="5" spans="1:4" x14ac:dyDescent="0.25">
      <c r="A5" t="s">
        <v>7</v>
      </c>
      <c r="B5" s="1">
        <v>0.05</v>
      </c>
    </row>
    <row r="6" spans="1:4" x14ac:dyDescent="0.25">
      <c r="A6" s="5" t="s">
        <v>16</v>
      </c>
      <c r="B6" s="6">
        <f>D3*(B3+B4)/B2-1</f>
        <v>8.3333333333333259E-2</v>
      </c>
    </row>
    <row r="7" spans="1:4" x14ac:dyDescent="0.25">
      <c r="A7" t="s">
        <v>11</v>
      </c>
      <c r="B7" s="4">
        <f>B3/B$2-1</f>
        <v>0.16666666666666674</v>
      </c>
    </row>
    <row r="8" spans="1:4" x14ac:dyDescent="0.25">
      <c r="A8" t="s">
        <v>12</v>
      </c>
      <c r="B8" s="4">
        <f>B4/B$2-1</f>
        <v>0</v>
      </c>
    </row>
    <row r="9" spans="1:4" x14ac:dyDescent="0.25">
      <c r="B9" t="s">
        <v>0</v>
      </c>
      <c r="C9" t="s">
        <v>1</v>
      </c>
    </row>
    <row r="10" spans="1:4" x14ac:dyDescent="0.25">
      <c r="B10" s="4">
        <f>B7-B8</f>
        <v>0.16666666666666674</v>
      </c>
      <c r="C10" s="4">
        <f>B6-B5</f>
        <v>3.3333333333333257E-2</v>
      </c>
    </row>
    <row r="11" spans="1:4" x14ac:dyDescent="0.25">
      <c r="A11" t="s">
        <v>13</v>
      </c>
      <c r="B11" s="3">
        <f>B10/C10</f>
        <v>5.0000000000000133</v>
      </c>
    </row>
    <row r="13" spans="1:4" x14ac:dyDescent="0.25">
      <c r="A13" t="s">
        <v>17</v>
      </c>
    </row>
    <row r="14" spans="1:4" x14ac:dyDescent="0.25">
      <c r="A14" t="s">
        <v>18</v>
      </c>
      <c r="B14">
        <v>950</v>
      </c>
    </row>
    <row r="15" spans="1:4" x14ac:dyDescent="0.25">
      <c r="A15" t="s">
        <v>4</v>
      </c>
      <c r="B15">
        <v>1224.9879807692307</v>
      </c>
      <c r="C15" t="s">
        <v>6</v>
      </c>
      <c r="D15">
        <v>0.5</v>
      </c>
    </row>
    <row r="16" spans="1:4" x14ac:dyDescent="0.25">
      <c r="A16" t="s">
        <v>5</v>
      </c>
      <c r="B16">
        <v>900</v>
      </c>
      <c r="C16" t="s">
        <v>6</v>
      </c>
      <c r="D16">
        <v>0.5</v>
      </c>
    </row>
    <row r="17" spans="1:4" x14ac:dyDescent="0.25">
      <c r="A17" t="s">
        <v>7</v>
      </c>
      <c r="B17" s="1">
        <v>0.05</v>
      </c>
    </row>
    <row r="18" spans="1:4" x14ac:dyDescent="0.25">
      <c r="A18" s="5" t="s">
        <v>16</v>
      </c>
      <c r="B18" s="6">
        <f>D15*(B15+B16)/B14-1</f>
        <v>0.11841472672064768</v>
      </c>
    </row>
    <row r="19" spans="1:4" x14ac:dyDescent="0.25">
      <c r="A19" t="s">
        <v>11</v>
      </c>
      <c r="B19" s="4">
        <f>B15/B$14-1</f>
        <v>0.28946103238866394</v>
      </c>
    </row>
    <row r="20" spans="1:4" x14ac:dyDescent="0.25">
      <c r="A20" t="s">
        <v>12</v>
      </c>
      <c r="B20" s="4">
        <f>B16/B$14-1</f>
        <v>-5.2631578947368474E-2</v>
      </c>
    </row>
    <row r="21" spans="1:4" x14ac:dyDescent="0.25">
      <c r="B21" t="s">
        <v>0</v>
      </c>
      <c r="C21" t="s">
        <v>1</v>
      </c>
    </row>
    <row r="22" spans="1:4" x14ac:dyDescent="0.25">
      <c r="B22" s="4">
        <f>B19-B20</f>
        <v>0.34209261133603242</v>
      </c>
      <c r="C22" s="4">
        <f>B18-B17</f>
        <v>6.8414726720647676E-2</v>
      </c>
    </row>
    <row r="23" spans="1:4" x14ac:dyDescent="0.25">
      <c r="A23" t="s">
        <v>13</v>
      </c>
      <c r="B23" s="3">
        <f>B22/C22</f>
        <v>5.0002773925104096</v>
      </c>
    </row>
    <row r="24" spans="1:4" x14ac:dyDescent="0.25">
      <c r="B24" s="1"/>
      <c r="C24" s="1"/>
    </row>
    <row r="25" spans="1:4" x14ac:dyDescent="0.25">
      <c r="A25" t="s">
        <v>17</v>
      </c>
    </row>
    <row r="26" spans="1:4" x14ac:dyDescent="0.25">
      <c r="A26" t="s">
        <v>18</v>
      </c>
      <c r="B26">
        <v>990</v>
      </c>
    </row>
    <row r="27" spans="1:4" x14ac:dyDescent="0.25">
      <c r="A27" t="s">
        <v>4</v>
      </c>
      <c r="B27">
        <v>1365.0065833888689</v>
      </c>
      <c r="C27" t="s">
        <v>6</v>
      </c>
      <c r="D27">
        <v>0.5</v>
      </c>
    </row>
    <row r="28" spans="1:4" x14ac:dyDescent="0.25">
      <c r="A28" t="s">
        <v>5</v>
      </c>
      <c r="B28">
        <v>900</v>
      </c>
      <c r="C28" t="s">
        <v>6</v>
      </c>
      <c r="D28">
        <v>0.5</v>
      </c>
    </row>
    <row r="29" spans="1:4" x14ac:dyDescent="0.25">
      <c r="A29" t="s">
        <v>7</v>
      </c>
      <c r="B29" s="1">
        <v>0.05</v>
      </c>
    </row>
    <row r="30" spans="1:4" x14ac:dyDescent="0.25">
      <c r="A30" s="5" t="s">
        <v>16</v>
      </c>
      <c r="B30" s="6">
        <f>D27*(B27+B28)/B26-1</f>
        <v>0.14394271888326715</v>
      </c>
    </row>
    <row r="31" spans="1:4" x14ac:dyDescent="0.25">
      <c r="A31" t="s">
        <v>11</v>
      </c>
      <c r="B31" s="4">
        <f>B27/B$26-1</f>
        <v>0.37879452867562513</v>
      </c>
    </row>
    <row r="32" spans="1:4" x14ac:dyDescent="0.25">
      <c r="A32" t="s">
        <v>12</v>
      </c>
      <c r="B32" s="4">
        <f>B28/B$26-1</f>
        <v>-9.0909090909090939E-2</v>
      </c>
    </row>
    <row r="33" spans="1:4" x14ac:dyDescent="0.25">
      <c r="B33" t="s">
        <v>0</v>
      </c>
      <c r="C33" t="s">
        <v>1</v>
      </c>
    </row>
    <row r="34" spans="1:4" x14ac:dyDescent="0.25">
      <c r="B34" s="4">
        <f>B31-B32</f>
        <v>0.46970361958471607</v>
      </c>
      <c r="C34" s="4">
        <f>B30-B29</f>
        <v>9.3942718883267148E-2</v>
      </c>
    </row>
    <row r="35" spans="1:4" x14ac:dyDescent="0.25">
      <c r="A35" t="s">
        <v>13</v>
      </c>
      <c r="B35" s="3">
        <f>B34/C34</f>
        <v>4.9998938200667569</v>
      </c>
    </row>
    <row r="37" spans="1:4" x14ac:dyDescent="0.25">
      <c r="A37" t="s">
        <v>17</v>
      </c>
    </row>
    <row r="38" spans="1:4" x14ac:dyDescent="0.25">
      <c r="A38" t="s">
        <v>18</v>
      </c>
      <c r="B38">
        <v>999</v>
      </c>
    </row>
    <row r="39" spans="1:4" x14ac:dyDescent="0.25">
      <c r="A39" t="s">
        <v>4</v>
      </c>
      <c r="B39">
        <v>1396.4963779718644</v>
      </c>
      <c r="C39" t="s">
        <v>6</v>
      </c>
      <c r="D39">
        <v>0.5</v>
      </c>
    </row>
    <row r="40" spans="1:4" x14ac:dyDescent="0.25">
      <c r="A40" t="s">
        <v>5</v>
      </c>
      <c r="B40">
        <v>900</v>
      </c>
      <c r="C40" t="s">
        <v>6</v>
      </c>
      <c r="D40">
        <v>0.5</v>
      </c>
    </row>
    <row r="41" spans="1:4" x14ac:dyDescent="0.25">
      <c r="A41" t="s">
        <v>7</v>
      </c>
      <c r="B41" s="1">
        <v>0.05</v>
      </c>
    </row>
    <row r="42" spans="1:4" x14ac:dyDescent="0.25">
      <c r="A42" s="5" t="s">
        <v>16</v>
      </c>
      <c r="B42" s="6">
        <f>D39*(B39+B40)/B38-1</f>
        <v>0.14939758657250479</v>
      </c>
    </row>
    <row r="43" spans="1:4" x14ac:dyDescent="0.25">
      <c r="A43" t="s">
        <v>11</v>
      </c>
      <c r="B43" s="4">
        <f>B39/B$38-1</f>
        <v>0.39789427224410856</v>
      </c>
    </row>
    <row r="44" spans="1:4" x14ac:dyDescent="0.25">
      <c r="A44" t="s">
        <v>12</v>
      </c>
      <c r="B44" s="4">
        <f>B40/B$38-1</f>
        <v>-9.9099099099099086E-2</v>
      </c>
    </row>
    <row r="45" spans="1:4" x14ac:dyDescent="0.25">
      <c r="B45" t="s">
        <v>0</v>
      </c>
      <c r="C45" t="s">
        <v>1</v>
      </c>
    </row>
    <row r="46" spans="1:4" x14ac:dyDescent="0.25">
      <c r="B46" s="4">
        <f>B43-B44</f>
        <v>0.49699337134320765</v>
      </c>
      <c r="C46" s="4">
        <f>B42-B41</f>
        <v>9.939758657250479E-2</v>
      </c>
    </row>
    <row r="47" spans="1:4" x14ac:dyDescent="0.25">
      <c r="A47" t="s">
        <v>13</v>
      </c>
      <c r="B47" s="3">
        <f>B46/C46</f>
        <v>5.000054714413813</v>
      </c>
    </row>
    <row r="50" spans="1:1" x14ac:dyDescent="0.25">
      <c r="A50" t="s">
        <v>19</v>
      </c>
    </row>
    <row r="51" spans="1:1" x14ac:dyDescent="0.25">
      <c r="A51" t="s">
        <v>20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I28" sqref="I28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28</v>
      </c>
    </row>
    <row r="3" spans="1:1" x14ac:dyDescent="0.25">
      <c r="A3" t="s">
        <v>22</v>
      </c>
    </row>
    <row r="5" spans="1:1" x14ac:dyDescent="0.25">
      <c r="A5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10" spans="1:1" x14ac:dyDescent="0.25">
      <c r="A10" t="s">
        <v>26</v>
      </c>
    </row>
    <row r="12" spans="1:1" x14ac:dyDescent="0.25">
      <c r="A1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17.3</vt:lpstr>
      <vt:lpstr>Figure 17.1</vt:lpstr>
      <vt:lpstr>Further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Minlyn Chen</dc:creator>
  <cp:lastModifiedBy>setup</cp:lastModifiedBy>
  <dcterms:created xsi:type="dcterms:W3CDTF">2018-09-08T18:10:14Z</dcterms:created>
  <dcterms:modified xsi:type="dcterms:W3CDTF">2018-09-10T15:09:46Z</dcterms:modified>
</cp:coreProperties>
</file>