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421\"/>
    </mc:Choice>
  </mc:AlternateContent>
  <bookViews>
    <workbookView xWindow="0" yWindow="0" windowWidth="28800" windowHeight="12300" activeTab="1"/>
  </bookViews>
  <sheets>
    <sheet name="asset allocation" sheetId="1" r:id="rId1"/>
    <sheet name="WACC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3" i="3"/>
  <c r="B12" i="3"/>
  <c r="D4" i="3"/>
  <c r="E4" i="3" s="1"/>
  <c r="C4" i="3"/>
  <c r="B14" i="3" l="1"/>
  <c r="F4" i="3"/>
  <c r="E11" i="1"/>
  <c r="F11" i="1"/>
  <c r="G11" i="1" s="1"/>
  <c r="H11" i="1" s="1"/>
  <c r="D11" i="1"/>
  <c r="E9" i="1"/>
  <c r="F9" i="1"/>
  <c r="G9" i="1"/>
  <c r="H9" i="1" s="1"/>
  <c r="D9" i="1"/>
  <c r="E7" i="1"/>
  <c r="F7" i="1"/>
  <c r="G7" i="1"/>
  <c r="H7" i="1" s="1"/>
  <c r="D7" i="1"/>
  <c r="I5" i="1"/>
  <c r="E6" i="1"/>
  <c r="F6" i="1"/>
  <c r="G6" i="1"/>
  <c r="H6" i="1" s="1"/>
  <c r="D6" i="1"/>
  <c r="E5" i="1"/>
  <c r="F5" i="1"/>
  <c r="G5" i="1"/>
  <c r="H5" i="1" s="1"/>
  <c r="D5" i="1"/>
  <c r="C6" i="1"/>
  <c r="C5" i="1"/>
  <c r="G4" i="3" l="1"/>
  <c r="B16" i="3" l="1"/>
  <c r="B6" i="3"/>
</calcChain>
</file>

<file path=xl/sharedStrings.xml><?xml version="1.0" encoding="utf-8"?>
<sst xmlns="http://schemas.openxmlformats.org/spreadsheetml/2006/main" count="22" uniqueCount="22">
  <si>
    <t>market weighted</t>
  </si>
  <si>
    <t>sum</t>
  </si>
  <si>
    <t>equal weighted</t>
  </si>
  <si>
    <t>80/20</t>
  </si>
  <si>
    <t>A</t>
  </si>
  <si>
    <t>B</t>
  </si>
  <si>
    <t>60/40</t>
  </si>
  <si>
    <t xml:space="preserve">equity </t>
  </si>
  <si>
    <t>dividend</t>
  </si>
  <si>
    <t>growth rate of dividend</t>
  </si>
  <si>
    <t>debt</t>
  </si>
  <si>
    <t>interest</t>
  </si>
  <si>
    <t>implied cost of equity</t>
  </si>
  <si>
    <t>market equity value</t>
  </si>
  <si>
    <t>computed equity value</t>
  </si>
  <si>
    <t>principle</t>
  </si>
  <si>
    <t>market price</t>
  </si>
  <si>
    <t>interest rate</t>
  </si>
  <si>
    <t>WACC</t>
  </si>
  <si>
    <t>asset</t>
  </si>
  <si>
    <t>computed asset value</t>
  </si>
  <si>
    <t>equity value from 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</si>
</sst>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A17" sqref="A17"/>
    </sheetView>
  </sheetViews>
  <sheetFormatPr defaultRowHeight="15" x14ac:dyDescent="0.25"/>
  <cols>
    <col min="1" max="1" width="16.28515625" customWidth="1"/>
    <col min="2" max="2" width="7.7109375" customWidth="1"/>
    <col min="3" max="3" width="6.140625" customWidth="1"/>
    <col min="4" max="4" width="7.42578125" customWidth="1"/>
    <col min="5" max="6" width="7.5703125" customWidth="1"/>
    <col min="7" max="7" width="7.28515625" customWidth="1"/>
    <col min="8" max="9" width="7.140625" customWidth="1"/>
  </cols>
  <sheetData>
    <row r="2" spans="1:9" x14ac:dyDescent="0.25">
      <c r="A2" t="s">
        <v>4</v>
      </c>
      <c r="C2">
        <v>100</v>
      </c>
      <c r="D2">
        <v>112</v>
      </c>
      <c r="E2">
        <v>136</v>
      </c>
      <c r="F2">
        <v>107</v>
      </c>
      <c r="G2">
        <v>128</v>
      </c>
      <c r="H2">
        <v>147</v>
      </c>
    </row>
    <row r="3" spans="1:9" x14ac:dyDescent="0.25">
      <c r="A3" t="s">
        <v>5</v>
      </c>
      <c r="C3">
        <v>1</v>
      </c>
      <c r="D3">
        <v>0.95</v>
      </c>
      <c r="E3">
        <v>1.1000000000000001</v>
      </c>
      <c r="F3">
        <v>1.23</v>
      </c>
      <c r="G3">
        <v>1.35</v>
      </c>
      <c r="H3">
        <v>1.43</v>
      </c>
    </row>
    <row r="4" spans="1:9" x14ac:dyDescent="0.25">
      <c r="I4" t="s">
        <v>1</v>
      </c>
    </row>
    <row r="5" spans="1:9" x14ac:dyDescent="0.25">
      <c r="A5" t="s">
        <v>0</v>
      </c>
      <c r="B5">
        <v>1000</v>
      </c>
      <c r="C5">
        <f>B5*C2/(C2+C3)</f>
        <v>990.09900990099015</v>
      </c>
      <c r="D5">
        <f>C5*D2/C2</f>
        <v>1108.9108910891089</v>
      </c>
      <c r="E5">
        <f t="shared" ref="E5:H5" si="0">D5*E2/D2</f>
        <v>1346.5346534653465</v>
      </c>
      <c r="F5">
        <f t="shared" si="0"/>
        <v>1059.4059405940593</v>
      </c>
      <c r="G5">
        <f t="shared" si="0"/>
        <v>1267.3267326732673</v>
      </c>
      <c r="H5">
        <f t="shared" si="0"/>
        <v>1455.4455445544554</v>
      </c>
      <c r="I5">
        <f>H5+H6</f>
        <v>1469.6039603960396</v>
      </c>
    </row>
    <row r="6" spans="1:9" x14ac:dyDescent="0.25">
      <c r="C6">
        <f>B5*C3/(C2+C3)</f>
        <v>9.9009900990099009</v>
      </c>
      <c r="D6">
        <f>C6*D3/C3</f>
        <v>9.4059405940594054</v>
      </c>
      <c r="E6">
        <f t="shared" ref="E6:H6" si="1">D6*E3/D3</f>
        <v>10.89108910891089</v>
      </c>
      <c r="F6">
        <f t="shared" si="1"/>
        <v>12.178217821782177</v>
      </c>
      <c r="G6">
        <f t="shared" si="1"/>
        <v>13.366336633663366</v>
      </c>
      <c r="H6">
        <f t="shared" si="1"/>
        <v>14.158415841584157</v>
      </c>
    </row>
    <row r="7" spans="1:9" x14ac:dyDescent="0.25">
      <c r="A7" t="s">
        <v>2</v>
      </c>
      <c r="C7">
        <v>1000</v>
      </c>
      <c r="D7">
        <f>C7/2*(D2/C2+D3/C3)</f>
        <v>1035.0000000000002</v>
      </c>
      <c r="E7">
        <f t="shared" ref="E7:H7" si="2">D7/2*(E2/D2+E3/D3)</f>
        <v>1227.6033834586469</v>
      </c>
      <c r="F7">
        <f t="shared" si="2"/>
        <v>1169.2593991244826</v>
      </c>
      <c r="G7">
        <f t="shared" si="2"/>
        <v>1341.0368513095132</v>
      </c>
      <c r="H7">
        <f t="shared" si="2"/>
        <v>1480.3013553416267</v>
      </c>
    </row>
    <row r="9" spans="1:9" x14ac:dyDescent="0.25">
      <c r="A9" t="s">
        <v>3</v>
      </c>
      <c r="B9">
        <v>0.8</v>
      </c>
      <c r="C9">
        <v>1000</v>
      </c>
      <c r="D9">
        <f>C9*$B9*D2/C2+C9*(1-$B9)*D3/C3</f>
        <v>1086</v>
      </c>
      <c r="E9">
        <f t="shared" ref="E9:H9" si="3">D9*$B9*E2/D2+D9*(1-$B9)*E3/D3</f>
        <v>1306.4661654135339</v>
      </c>
      <c r="F9">
        <f t="shared" si="3"/>
        <v>1114.4785171484859</v>
      </c>
      <c r="G9">
        <f t="shared" si="3"/>
        <v>1311.2079823136985</v>
      </c>
      <c r="H9">
        <f t="shared" si="3"/>
        <v>1482.4541729667976</v>
      </c>
    </row>
    <row r="11" spans="1:9" x14ac:dyDescent="0.25">
      <c r="A11" t="s">
        <v>6</v>
      </c>
      <c r="B11">
        <v>0.6</v>
      </c>
      <c r="C11">
        <v>1000</v>
      </c>
      <c r="D11">
        <f>C11*($B11*D2/C2+(1-$B11)*D3/C3)</f>
        <v>1052</v>
      </c>
      <c r="E11">
        <f t="shared" ref="E11:H11" si="4">D11*($B11*E2/D2+(1-$B11)*E3/D3)</f>
        <v>1253.699248120301</v>
      </c>
      <c r="F11">
        <f t="shared" si="4"/>
        <v>1152.5652740139121</v>
      </c>
      <c r="G11">
        <f t="shared" si="4"/>
        <v>1333.2660707922957</v>
      </c>
      <c r="H11">
        <f t="shared" si="4"/>
        <v>1483.6134241224963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8" sqref="D18"/>
    </sheetView>
  </sheetViews>
  <sheetFormatPr defaultRowHeight="15" x14ac:dyDescent="0.25"/>
  <cols>
    <col min="1" max="1" width="24.42578125" customWidth="1"/>
  </cols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7" x14ac:dyDescent="0.25">
      <c r="A2" t="s">
        <v>7</v>
      </c>
    </row>
    <row r="3" spans="1:7" x14ac:dyDescent="0.25">
      <c r="A3" t="s">
        <v>9</v>
      </c>
      <c r="B3" s="1">
        <v>0.1</v>
      </c>
      <c r="G3" s="1">
        <v>0.03</v>
      </c>
    </row>
    <row r="4" spans="1:7" x14ac:dyDescent="0.25">
      <c r="A4" t="s">
        <v>8</v>
      </c>
      <c r="B4">
        <v>3</v>
      </c>
      <c r="C4">
        <f>B4*(1+$B3)</f>
        <v>3.3000000000000003</v>
      </c>
      <c r="D4">
        <f t="shared" ref="D4:F4" si="0">C4*(1+$B3)</f>
        <v>3.6300000000000008</v>
      </c>
      <c r="E4">
        <f t="shared" si="0"/>
        <v>3.9930000000000012</v>
      </c>
      <c r="F4">
        <f t="shared" si="0"/>
        <v>4.3923000000000014</v>
      </c>
      <c r="G4">
        <f>F4*(1+$G3)</f>
        <v>4.5240690000000017</v>
      </c>
    </row>
    <row r="5" spans="1:7" x14ac:dyDescent="0.25">
      <c r="A5" t="s">
        <v>13</v>
      </c>
      <c r="B5">
        <v>35</v>
      </c>
    </row>
    <row r="6" spans="1:7" x14ac:dyDescent="0.25">
      <c r="A6" t="s">
        <v>14</v>
      </c>
      <c r="B6">
        <f>B4*(1-(1+B3)^5/(1+B7)^5)/(B7-B3)+G4/(B7-G3)/(1+B7)^5</f>
        <v>34.999984276593203</v>
      </c>
    </row>
    <row r="7" spans="1:7" x14ac:dyDescent="0.25">
      <c r="A7" t="s">
        <v>12</v>
      </c>
      <c r="B7" s="2">
        <v>0.13586381873529313</v>
      </c>
    </row>
    <row r="8" spans="1:7" x14ac:dyDescent="0.25">
      <c r="A8" t="s">
        <v>10</v>
      </c>
    </row>
    <row r="9" spans="1:7" x14ac:dyDescent="0.25">
      <c r="A9" t="s">
        <v>15</v>
      </c>
      <c r="B9">
        <v>20</v>
      </c>
    </row>
    <row r="10" spans="1:7" x14ac:dyDescent="0.25">
      <c r="A10" t="s">
        <v>11</v>
      </c>
      <c r="B10">
        <v>1.2</v>
      </c>
    </row>
    <row r="11" spans="1:7" x14ac:dyDescent="0.25">
      <c r="A11" t="s">
        <v>16</v>
      </c>
      <c r="B11">
        <v>20</v>
      </c>
    </row>
    <row r="12" spans="1:7" x14ac:dyDescent="0.25">
      <c r="A12" t="s">
        <v>17</v>
      </c>
      <c r="B12">
        <f>B10/B11</f>
        <v>0.06</v>
      </c>
    </row>
    <row r="13" spans="1:7" x14ac:dyDescent="0.25">
      <c r="A13" t="s">
        <v>19</v>
      </c>
      <c r="B13">
        <f>B5+B11</f>
        <v>55</v>
      </c>
    </row>
    <row r="14" spans="1:7" x14ac:dyDescent="0.25">
      <c r="A14" t="s">
        <v>18</v>
      </c>
      <c r="B14">
        <f>B5/B13*B7+B11/B13*B12</f>
        <v>0.1082769755588229</v>
      </c>
    </row>
    <row r="16" spans="1:7" x14ac:dyDescent="0.25">
      <c r="A16" t="s">
        <v>20</v>
      </c>
      <c r="B16">
        <f>B4*(1-(1+B3)^5/(1+B14)^5)/(B14-B3)+G4/(B14-G3)/(1+B14)^5+B10/B14</f>
        <v>58.982913446791386</v>
      </c>
    </row>
    <row r="17" spans="1:2" x14ac:dyDescent="0.25">
      <c r="A17" t="s">
        <v>21</v>
      </c>
      <c r="B17">
        <f>B16-B11</f>
        <v>38.982913446791386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allocation</vt:lpstr>
      <vt:lpstr>WACC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2018-04-03T19:18:03Z</dcterms:created>
  <dcterms:modified xsi:type="dcterms:W3CDTF">2018-04-05T23:01:48Z</dcterms:modified>
</cp:coreProperties>
</file>