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.unbc.ca\chenj\public_html\course\420\"/>
    </mc:Choice>
  </mc:AlternateContent>
  <xr:revisionPtr revIDLastSave="0" documentId="13_ncr:1_{5C5D22B4-F56D-4BCB-80E9-F91FD76D6541}" xr6:coauthVersionLast="47" xr6:coauthVersionMax="47" xr10:uidLastSave="{00000000-0000-0000-0000-000000000000}"/>
  <bookViews>
    <workbookView xWindow="-103" yWindow="-103" windowWidth="16663" windowHeight="8863" activeTab="4" xr2:uid="{98F8373E-80ED-47F5-97B7-D7C958769022}"/>
  </bookViews>
  <sheets>
    <sheet name="Example1" sheetId="1" r:id="rId1"/>
    <sheet name="Example2" sheetId="3" r:id="rId2"/>
    <sheet name="Example3" sheetId="5" r:id="rId3"/>
    <sheet name="Example4" sheetId="7" r:id="rId4"/>
    <sheet name="Example5" sheetId="9" r:id="rId5"/>
    <sheet name="Ex1" sheetId="2" r:id="rId6"/>
    <sheet name="Ex2" sheetId="4" r:id="rId7"/>
    <sheet name="Ex3" sheetId="6" r:id="rId8"/>
    <sheet name="Ex4" sheetId="8" r:id="rId9"/>
  </sheets>
  <definedNames>
    <definedName name="solver_adj" localSheetId="4" hidden="1">Example5!$B$14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Example5!$B$12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60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9" l="1"/>
  <c r="D20" i="9"/>
  <c r="D15" i="9"/>
  <c r="D16" i="9" s="1"/>
  <c r="D11" i="9"/>
  <c r="D12" i="9" s="1"/>
  <c r="B21" i="9"/>
  <c r="B18" i="9"/>
  <c r="B12" i="9"/>
  <c r="B11" i="9"/>
  <c r="B20" i="9"/>
  <c r="B15" i="9"/>
  <c r="D14" i="7"/>
  <c r="D9" i="7"/>
  <c r="D8" i="7"/>
  <c r="B14" i="7"/>
  <c r="B9" i="7"/>
  <c r="B8" i="7"/>
  <c r="B10" i="7" s="1"/>
  <c r="B12" i="7" s="1"/>
  <c r="D14" i="5"/>
  <c r="D9" i="5"/>
  <c r="D8" i="5"/>
  <c r="B14" i="5"/>
  <c r="B9" i="5"/>
  <c r="B8" i="5"/>
  <c r="D14" i="3"/>
  <c r="D9" i="3"/>
  <c r="D10" i="3" s="1"/>
  <c r="D8" i="3"/>
  <c r="C14" i="3"/>
  <c r="C9" i="3"/>
  <c r="C8" i="3"/>
  <c r="E14" i="1"/>
  <c r="E9" i="1"/>
  <c r="E10" i="1" s="1"/>
  <c r="E8" i="1"/>
  <c r="D14" i="1"/>
  <c r="D9" i="1"/>
  <c r="D10" i="1" s="1"/>
  <c r="D8" i="1"/>
  <c r="B14" i="1"/>
  <c r="B9" i="1"/>
  <c r="B8" i="1"/>
  <c r="B14" i="8"/>
  <c r="B9" i="8"/>
  <c r="B8" i="8"/>
  <c r="C14" i="7"/>
  <c r="C9" i="7"/>
  <c r="C8" i="7"/>
  <c r="B14" i="6"/>
  <c r="B9" i="6"/>
  <c r="B8" i="6"/>
  <c r="C14" i="5"/>
  <c r="C9" i="5"/>
  <c r="C8" i="5"/>
  <c r="B14" i="4"/>
  <c r="B9" i="4"/>
  <c r="B8" i="4"/>
  <c r="B9" i="3"/>
  <c r="B8" i="3"/>
  <c r="B10" i="3" s="1"/>
  <c r="B12" i="3" s="1"/>
  <c r="B14" i="3"/>
  <c r="F14" i="2"/>
  <c r="B14" i="2"/>
  <c r="B10" i="2"/>
  <c r="B12" i="2" s="1"/>
  <c r="F9" i="2"/>
  <c r="F10" i="2" s="1"/>
  <c r="F12" i="2" s="1"/>
  <c r="B9" i="2"/>
  <c r="F8" i="2"/>
  <c r="B8" i="2"/>
  <c r="I14" i="1"/>
  <c r="I9" i="1"/>
  <c r="I8" i="1"/>
  <c r="C14" i="1"/>
  <c r="C9" i="1"/>
  <c r="C10" i="1" s="1"/>
  <c r="C8" i="1"/>
  <c r="D18" i="9" l="1"/>
  <c r="D19" i="9"/>
  <c r="D21" i="9" s="1"/>
  <c r="B16" i="9"/>
  <c r="B10" i="5"/>
  <c r="B11" i="5" s="1"/>
  <c r="D10" i="7"/>
  <c r="D12" i="7" s="1"/>
  <c r="B11" i="7"/>
  <c r="B13" i="7" s="1"/>
  <c r="D10" i="5"/>
  <c r="D12" i="5" s="1"/>
  <c r="D12" i="3"/>
  <c r="D11" i="3"/>
  <c r="C10" i="3"/>
  <c r="C12" i="3" s="1"/>
  <c r="B11" i="3"/>
  <c r="E12" i="1"/>
  <c r="E11" i="1"/>
  <c r="E13" i="1" s="1"/>
  <c r="B10" i="1"/>
  <c r="B12" i="1" s="1"/>
  <c r="D12" i="1"/>
  <c r="D11" i="1"/>
  <c r="D13" i="1" s="1"/>
  <c r="I10" i="1"/>
  <c r="C11" i="1"/>
  <c r="C13" i="1" s="1"/>
  <c r="C12" i="1"/>
  <c r="I12" i="1"/>
  <c r="I11" i="1"/>
  <c r="I13" i="1" s="1"/>
  <c r="B10" i="8"/>
  <c r="B11" i="8" s="1"/>
  <c r="C10" i="7"/>
  <c r="C12" i="7" s="1"/>
  <c r="B10" i="6"/>
  <c r="B11" i="6" s="1"/>
  <c r="C10" i="5"/>
  <c r="C11" i="5" s="1"/>
  <c r="B10" i="4"/>
  <c r="B11" i="4" s="1"/>
  <c r="B13" i="3"/>
  <c r="B11" i="2"/>
  <c r="B13" i="2" s="1"/>
  <c r="F11" i="2"/>
  <c r="F13" i="2" s="1"/>
  <c r="B17" i="9" l="1"/>
  <c r="B19" i="9" s="1"/>
  <c r="B12" i="5"/>
  <c r="B13" i="5"/>
  <c r="D11" i="7"/>
  <c r="D13" i="7" s="1"/>
  <c r="D11" i="5"/>
  <c r="D13" i="5" s="1"/>
  <c r="D13" i="3"/>
  <c r="C11" i="3"/>
  <c r="C13" i="3" s="1"/>
  <c r="B11" i="1"/>
  <c r="B13" i="1" s="1"/>
  <c r="B13" i="8"/>
  <c r="B12" i="8"/>
  <c r="C11" i="7"/>
  <c r="C13" i="7" s="1"/>
  <c r="B12" i="6"/>
  <c r="B13" i="6" s="1"/>
  <c r="C12" i="5"/>
  <c r="C13" i="5" s="1"/>
  <c r="B12" i="4"/>
  <c r="B13" i="4" s="1"/>
</calcChain>
</file>

<file path=xl/sharedStrings.xml><?xml version="1.0" encoding="utf-8"?>
<sst xmlns="http://schemas.openxmlformats.org/spreadsheetml/2006/main" count="226" uniqueCount="25">
  <si>
    <t>debt coupon</t>
  </si>
  <si>
    <t>million</t>
  </si>
  <si>
    <t>debt principal</t>
  </si>
  <si>
    <t>debt maturity</t>
  </si>
  <si>
    <t>year</t>
  </si>
  <si>
    <t>debt value</t>
  </si>
  <si>
    <t>equity dividend</t>
  </si>
  <si>
    <t>equtiy value</t>
  </si>
  <si>
    <t>cost of equity</t>
  </si>
  <si>
    <t>cost of debt</t>
  </si>
  <si>
    <t>WACC</t>
  </si>
  <si>
    <t>value from debt cashflows with WACC</t>
  </si>
  <si>
    <t>value from equity cashflows with WACC</t>
  </si>
  <si>
    <t>asset value with WACC</t>
  </si>
  <si>
    <t>asset value as sum of equity and debt</t>
  </si>
  <si>
    <t>infinity</t>
  </si>
  <si>
    <t>coupon increase rate</t>
  </si>
  <si>
    <t>dividend increase rate</t>
  </si>
  <si>
    <t>dividend growth 1</t>
  </si>
  <si>
    <t>growth period 1</t>
  </si>
  <si>
    <t>dividend growth 2</t>
  </si>
  <si>
    <t>market equtiy value</t>
  </si>
  <si>
    <t>dividend at year six</t>
  </si>
  <si>
    <t>equity value calculated</t>
  </si>
  <si>
    <t>overvaluation of equity with 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</si>
</sst>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10" fontId="0" fillId="0" borderId="0" xfId="0" applyNumberFormat="1"/>
    <xf numFmtId="9" fontId="0" fillId="2" borderId="0" xfId="0" applyNumberFormat="1" applyFill="1"/>
    <xf numFmtId="0" fontId="0" fillId="2" borderId="0" xfId="0" applyFill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43519-2B0E-47C7-97F0-5C5D3D757BAA}">
  <dimension ref="A1:J14"/>
  <sheetViews>
    <sheetView workbookViewId="0">
      <selection sqref="A1:F14"/>
    </sheetView>
  </sheetViews>
  <sheetFormatPr defaultRowHeight="14.6" x14ac:dyDescent="0.4"/>
  <cols>
    <col min="1" max="1" width="33.69140625" customWidth="1"/>
    <col min="8" max="8" width="34.07421875" customWidth="1"/>
  </cols>
  <sheetData>
    <row r="1" spans="1:10" x14ac:dyDescent="0.4">
      <c r="A1" t="s">
        <v>0</v>
      </c>
      <c r="B1">
        <v>3</v>
      </c>
      <c r="C1">
        <v>3</v>
      </c>
      <c r="D1">
        <v>3</v>
      </c>
      <c r="E1">
        <v>3</v>
      </c>
      <c r="F1" t="s">
        <v>1</v>
      </c>
      <c r="H1" t="s">
        <v>0</v>
      </c>
      <c r="I1">
        <v>3</v>
      </c>
      <c r="J1" t="s">
        <v>1</v>
      </c>
    </row>
    <row r="2" spans="1:10" x14ac:dyDescent="0.4">
      <c r="A2" t="s">
        <v>2</v>
      </c>
      <c r="B2">
        <v>100</v>
      </c>
      <c r="C2">
        <v>100</v>
      </c>
      <c r="D2">
        <v>100</v>
      </c>
      <c r="E2">
        <v>100</v>
      </c>
      <c r="F2" t="s">
        <v>1</v>
      </c>
      <c r="H2" t="s">
        <v>2</v>
      </c>
      <c r="I2">
        <v>100</v>
      </c>
      <c r="J2" t="s">
        <v>1</v>
      </c>
    </row>
    <row r="3" spans="1:10" x14ac:dyDescent="0.4">
      <c r="A3" t="s">
        <v>3</v>
      </c>
      <c r="B3" s="4">
        <v>5</v>
      </c>
      <c r="C3" s="4">
        <v>10</v>
      </c>
      <c r="D3" s="4">
        <v>20</v>
      </c>
      <c r="E3" s="4">
        <v>40</v>
      </c>
      <c r="F3" t="s">
        <v>4</v>
      </c>
      <c r="H3" t="s">
        <v>3</v>
      </c>
      <c r="I3" s="4" t="s">
        <v>15</v>
      </c>
      <c r="J3" t="s">
        <v>4</v>
      </c>
    </row>
    <row r="4" spans="1:10" x14ac:dyDescent="0.4">
      <c r="A4" t="s">
        <v>5</v>
      </c>
      <c r="B4">
        <v>100</v>
      </c>
      <c r="C4">
        <v>100</v>
      </c>
      <c r="D4">
        <v>100</v>
      </c>
      <c r="E4">
        <v>100</v>
      </c>
      <c r="F4" t="s">
        <v>1</v>
      </c>
      <c r="H4" t="s">
        <v>5</v>
      </c>
      <c r="I4">
        <v>100</v>
      </c>
      <c r="J4" t="s">
        <v>1</v>
      </c>
    </row>
    <row r="5" spans="1:10" x14ac:dyDescent="0.4">
      <c r="A5" t="s">
        <v>6</v>
      </c>
      <c r="B5">
        <v>3</v>
      </c>
      <c r="C5">
        <v>3</v>
      </c>
      <c r="D5">
        <v>3</v>
      </c>
      <c r="E5">
        <v>3</v>
      </c>
      <c r="F5" t="s">
        <v>1</v>
      </c>
      <c r="H5" t="s">
        <v>6</v>
      </c>
      <c r="I5">
        <v>3</v>
      </c>
      <c r="J5" t="s">
        <v>1</v>
      </c>
    </row>
    <row r="6" spans="1:10" x14ac:dyDescent="0.4">
      <c r="A6" t="s">
        <v>7</v>
      </c>
      <c r="B6">
        <v>60</v>
      </c>
      <c r="C6">
        <v>60</v>
      </c>
      <c r="D6">
        <v>60</v>
      </c>
      <c r="E6">
        <v>60</v>
      </c>
      <c r="F6" t="s">
        <v>1</v>
      </c>
      <c r="H6" t="s">
        <v>7</v>
      </c>
      <c r="I6">
        <v>60</v>
      </c>
      <c r="J6" t="s">
        <v>1</v>
      </c>
    </row>
    <row r="8" spans="1:10" x14ac:dyDescent="0.4">
      <c r="A8" t="s">
        <v>8</v>
      </c>
      <c r="B8">
        <f>B5/B6</f>
        <v>0.05</v>
      </c>
      <c r="C8">
        <f>C5/C6</f>
        <v>0.05</v>
      </c>
      <c r="D8">
        <f>D5/D6</f>
        <v>0.05</v>
      </c>
      <c r="E8">
        <f>E5/E6</f>
        <v>0.05</v>
      </c>
      <c r="H8" t="s">
        <v>8</v>
      </c>
      <c r="I8">
        <f>I5/I6</f>
        <v>0.05</v>
      </c>
    </row>
    <row r="9" spans="1:10" x14ac:dyDescent="0.4">
      <c r="A9" t="s">
        <v>9</v>
      </c>
      <c r="B9">
        <f>B1/B4</f>
        <v>0.03</v>
      </c>
      <c r="C9">
        <f>C1/C4</f>
        <v>0.03</v>
      </c>
      <c r="D9">
        <f>D1/D4</f>
        <v>0.03</v>
      </c>
      <c r="E9">
        <f>E1/E4</f>
        <v>0.03</v>
      </c>
      <c r="H9" t="s">
        <v>9</v>
      </c>
      <c r="I9">
        <f>I1/I4</f>
        <v>0.03</v>
      </c>
    </row>
    <row r="10" spans="1:10" x14ac:dyDescent="0.4">
      <c r="A10" t="s">
        <v>10</v>
      </c>
      <c r="B10">
        <f>B4/(B4+B6)*B9+B6/(B4+B6)*B8</f>
        <v>3.7500000000000006E-2</v>
      </c>
      <c r="C10">
        <f>C4/(C4+C6)*C9+C6/(C4+C6)*C8</f>
        <v>3.7500000000000006E-2</v>
      </c>
      <c r="D10">
        <f>D4/(D4+D6)*D9+D6/(D4+D6)*D8</f>
        <v>3.7500000000000006E-2</v>
      </c>
      <c r="E10">
        <f>E4/(E4+E6)*E9+E6/(E4+E6)*E8</f>
        <v>3.7500000000000006E-2</v>
      </c>
      <c r="H10" t="s">
        <v>10</v>
      </c>
      <c r="I10">
        <f>I4/(I4+I6)*I9+I6/(I4+I6)*I8</f>
        <v>3.7500000000000006E-2</v>
      </c>
    </row>
    <row r="11" spans="1:10" x14ac:dyDescent="0.4">
      <c r="A11" t="s">
        <v>11</v>
      </c>
      <c r="B11">
        <f>B1/B10*(1-1/(1+B10)^B3)+B2/(1+B10)^B3</f>
        <v>96.637553643033073</v>
      </c>
      <c r="C11">
        <f>C1/C10*(1-1/(1+C10)^C3)+C2/(1+C10)^C3</f>
        <v>93.840409561240136</v>
      </c>
      <c r="D11">
        <f>D1/D10*(1-1/(1+D10)^D3)+D2/(1+D10)^D3</f>
        <v>89.577846841143383</v>
      </c>
      <c r="E11">
        <f>E1/E10*(1-1/(1+E10)^E3)+E2/(1+E10)^E3</f>
        <v>84.58675750562</v>
      </c>
      <c r="H11" t="s">
        <v>11</v>
      </c>
      <c r="I11">
        <f>I1/I10</f>
        <v>79.999999999999986</v>
      </c>
    </row>
    <row r="12" spans="1:10" x14ac:dyDescent="0.4">
      <c r="A12" t="s">
        <v>12</v>
      </c>
      <c r="B12">
        <f>B5/B10</f>
        <v>79.999999999999986</v>
      </c>
      <c r="C12">
        <f>C5/C10</f>
        <v>79.999999999999986</v>
      </c>
      <c r="D12">
        <f>D5/D10</f>
        <v>79.999999999999986</v>
      </c>
      <c r="E12">
        <f>E5/E10</f>
        <v>79.999999999999986</v>
      </c>
      <c r="H12" t="s">
        <v>12</v>
      </c>
      <c r="I12">
        <f>I5/I10</f>
        <v>79.999999999999986</v>
      </c>
    </row>
    <row r="13" spans="1:10" x14ac:dyDescent="0.4">
      <c r="A13" t="s">
        <v>13</v>
      </c>
      <c r="B13">
        <f>B11+B12</f>
        <v>176.63755364303307</v>
      </c>
      <c r="C13">
        <f>C11+C12</f>
        <v>173.84040956124011</v>
      </c>
      <c r="D13">
        <f>D11+D12</f>
        <v>169.57784684114336</v>
      </c>
      <c r="E13">
        <f>E11+E12</f>
        <v>164.58675750561997</v>
      </c>
      <c r="H13" t="s">
        <v>13</v>
      </c>
      <c r="I13">
        <f>I11+I12</f>
        <v>159.99999999999997</v>
      </c>
    </row>
    <row r="14" spans="1:10" x14ac:dyDescent="0.4">
      <c r="A14" t="s">
        <v>14</v>
      </c>
      <c r="B14">
        <f>B6+B4</f>
        <v>160</v>
      </c>
      <c r="C14">
        <f>C6+C4</f>
        <v>160</v>
      </c>
      <c r="D14">
        <f>D6+D4</f>
        <v>160</v>
      </c>
      <c r="E14">
        <f>E6+E4</f>
        <v>160</v>
      </c>
      <c r="H14" t="s">
        <v>14</v>
      </c>
      <c r="I14">
        <f>I6+I4</f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254FF-05F3-4D85-B0C1-C2E6C5A886E2}">
  <dimension ref="A1:E14"/>
  <sheetViews>
    <sheetView workbookViewId="0">
      <selection activeCell="G8" sqref="G8"/>
    </sheetView>
  </sheetViews>
  <sheetFormatPr defaultRowHeight="14.6" x14ac:dyDescent="0.4"/>
  <cols>
    <col min="1" max="1" width="34.61328125" customWidth="1"/>
    <col min="7" max="7" width="34.07421875" customWidth="1"/>
  </cols>
  <sheetData>
    <row r="1" spans="1:5" x14ac:dyDescent="0.4">
      <c r="A1" t="s">
        <v>0</v>
      </c>
      <c r="B1">
        <v>3</v>
      </c>
      <c r="C1">
        <v>3</v>
      </c>
      <c r="D1">
        <v>3</v>
      </c>
      <c r="E1" t="s">
        <v>1</v>
      </c>
    </row>
    <row r="2" spans="1:5" x14ac:dyDescent="0.4">
      <c r="A2" t="s">
        <v>16</v>
      </c>
      <c r="B2" s="3">
        <v>0.02</v>
      </c>
      <c r="C2" s="3">
        <v>0.04</v>
      </c>
      <c r="D2" s="3">
        <v>0.06</v>
      </c>
      <c r="E2" t="s">
        <v>4</v>
      </c>
    </row>
    <row r="3" spans="1:5" x14ac:dyDescent="0.4">
      <c r="A3" t="s">
        <v>5</v>
      </c>
      <c r="B3">
        <v>100</v>
      </c>
      <c r="C3">
        <v>100</v>
      </c>
      <c r="D3">
        <v>100</v>
      </c>
      <c r="E3" t="s">
        <v>1</v>
      </c>
    </row>
    <row r="4" spans="1:5" x14ac:dyDescent="0.4">
      <c r="A4" t="s">
        <v>6</v>
      </c>
      <c r="B4">
        <v>3</v>
      </c>
      <c r="C4">
        <v>3</v>
      </c>
      <c r="D4">
        <v>3</v>
      </c>
      <c r="E4" t="s">
        <v>1</v>
      </c>
    </row>
    <row r="5" spans="1:5" x14ac:dyDescent="0.4">
      <c r="A5" t="s">
        <v>17</v>
      </c>
      <c r="B5" s="3">
        <v>0.02</v>
      </c>
      <c r="C5" s="3">
        <v>0.04</v>
      </c>
      <c r="D5" s="3">
        <v>0.06</v>
      </c>
      <c r="E5" t="s">
        <v>4</v>
      </c>
    </row>
    <row r="6" spans="1:5" x14ac:dyDescent="0.4">
      <c r="A6" t="s">
        <v>7</v>
      </c>
      <c r="B6">
        <v>50</v>
      </c>
      <c r="C6">
        <v>50</v>
      </c>
      <c r="D6">
        <v>50</v>
      </c>
      <c r="E6" t="s">
        <v>1</v>
      </c>
    </row>
    <row r="8" spans="1:5" x14ac:dyDescent="0.4">
      <c r="A8" t="s">
        <v>8</v>
      </c>
      <c r="B8" s="2">
        <f>B4/B6+B5</f>
        <v>0.08</v>
      </c>
      <c r="C8" s="2">
        <f>C4/C6+C5</f>
        <v>0.1</v>
      </c>
      <c r="D8" s="2">
        <f>D4/D6+D5</f>
        <v>0.12</v>
      </c>
    </row>
    <row r="9" spans="1:5" x14ac:dyDescent="0.4">
      <c r="A9" t="s">
        <v>9</v>
      </c>
      <c r="B9" s="2">
        <f>B1/B3+B2</f>
        <v>0.05</v>
      </c>
      <c r="C9" s="2">
        <f>C1/C3+C2</f>
        <v>7.0000000000000007E-2</v>
      </c>
      <c r="D9" s="2">
        <f>D1/D3+D2</f>
        <v>0.09</v>
      </c>
    </row>
    <row r="10" spans="1:5" x14ac:dyDescent="0.4">
      <c r="A10" t="s">
        <v>10</v>
      </c>
      <c r="B10">
        <f>B3/(B3+B6)*B9+B6/(B3+B6)*B8</f>
        <v>0.06</v>
      </c>
      <c r="C10">
        <f>C3/(C3+C6)*C9+C6/(C3+C6)*C8</f>
        <v>0.08</v>
      </c>
      <c r="D10">
        <f>D3/(D3+D6)*D9+D6/(D3+D6)*D8</f>
        <v>9.9999999999999992E-2</v>
      </c>
    </row>
    <row r="11" spans="1:5" x14ac:dyDescent="0.4">
      <c r="A11" t="s">
        <v>11</v>
      </c>
      <c r="B11">
        <f>B1/(B10-B2)</f>
        <v>75.000000000000014</v>
      </c>
      <c r="C11">
        <f>C1/(C10-C2)</f>
        <v>75</v>
      </c>
      <c r="D11">
        <f>D1/(D10-D2)</f>
        <v>75.000000000000014</v>
      </c>
    </row>
    <row r="12" spans="1:5" x14ac:dyDescent="0.4">
      <c r="A12" t="s">
        <v>12</v>
      </c>
      <c r="B12">
        <f>B4/(B10-B5)</f>
        <v>75.000000000000014</v>
      </c>
      <c r="C12">
        <f>C4/(C10-C5)</f>
        <v>75</v>
      </c>
      <c r="D12">
        <f>D4/(D10-D5)</f>
        <v>75.000000000000014</v>
      </c>
    </row>
    <row r="13" spans="1:5" x14ac:dyDescent="0.4">
      <c r="A13" t="s">
        <v>13</v>
      </c>
      <c r="B13">
        <f>B11+B12</f>
        <v>150.00000000000003</v>
      </c>
      <c r="C13">
        <f>C11+C12</f>
        <v>150</v>
      </c>
      <c r="D13">
        <f>D11+D12</f>
        <v>150.00000000000003</v>
      </c>
    </row>
    <row r="14" spans="1:5" x14ac:dyDescent="0.4">
      <c r="A14" t="s">
        <v>14</v>
      </c>
      <c r="B14">
        <f>B6+B3</f>
        <v>150</v>
      </c>
      <c r="C14">
        <f>C6+C3</f>
        <v>150</v>
      </c>
      <c r="D14">
        <f>D6+D3</f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9B167-E3EB-4E3D-A2BB-C79D36B36088}">
  <dimension ref="A1:E14"/>
  <sheetViews>
    <sheetView workbookViewId="0">
      <selection activeCell="D6" sqref="D6"/>
    </sheetView>
  </sheetViews>
  <sheetFormatPr defaultRowHeight="14.6" x14ac:dyDescent="0.4"/>
  <cols>
    <col min="1" max="1" width="34.61328125" customWidth="1"/>
    <col min="7" max="7" width="34.07421875" customWidth="1"/>
  </cols>
  <sheetData>
    <row r="1" spans="1:5" x14ac:dyDescent="0.4">
      <c r="A1" t="s">
        <v>0</v>
      </c>
      <c r="B1">
        <v>3</v>
      </c>
      <c r="C1">
        <v>3</v>
      </c>
      <c r="D1">
        <v>3</v>
      </c>
      <c r="E1" t="s">
        <v>1</v>
      </c>
    </row>
    <row r="2" spans="1:5" x14ac:dyDescent="0.4">
      <c r="A2" t="s">
        <v>16</v>
      </c>
      <c r="B2" s="1">
        <v>0</v>
      </c>
      <c r="C2" s="1">
        <v>0</v>
      </c>
      <c r="D2" s="1">
        <v>0</v>
      </c>
      <c r="E2" t="s">
        <v>4</v>
      </c>
    </row>
    <row r="3" spans="1:5" x14ac:dyDescent="0.4">
      <c r="A3" t="s">
        <v>5</v>
      </c>
      <c r="B3">
        <v>100</v>
      </c>
      <c r="C3">
        <v>100</v>
      </c>
      <c r="D3">
        <v>100</v>
      </c>
      <c r="E3" t="s">
        <v>1</v>
      </c>
    </row>
    <row r="4" spans="1:5" x14ac:dyDescent="0.4">
      <c r="A4" t="s">
        <v>6</v>
      </c>
      <c r="B4">
        <v>3</v>
      </c>
      <c r="C4">
        <v>3</v>
      </c>
      <c r="D4">
        <v>3</v>
      </c>
      <c r="E4" t="s">
        <v>1</v>
      </c>
    </row>
    <row r="5" spans="1:5" x14ac:dyDescent="0.4">
      <c r="A5" t="s">
        <v>17</v>
      </c>
      <c r="B5" s="3">
        <v>0.02</v>
      </c>
      <c r="C5" s="3">
        <v>0.03</v>
      </c>
      <c r="D5" s="3">
        <v>0.04</v>
      </c>
      <c r="E5" t="s">
        <v>4</v>
      </c>
    </row>
    <row r="6" spans="1:5" x14ac:dyDescent="0.4">
      <c r="A6" t="s">
        <v>7</v>
      </c>
      <c r="B6">
        <v>100</v>
      </c>
      <c r="C6">
        <v>100</v>
      </c>
      <c r="D6">
        <v>100</v>
      </c>
      <c r="E6" t="s">
        <v>1</v>
      </c>
    </row>
    <row r="8" spans="1:5" x14ac:dyDescent="0.4">
      <c r="A8" t="s">
        <v>8</v>
      </c>
      <c r="B8" s="2">
        <f>B4/B6+B5</f>
        <v>0.05</v>
      </c>
      <c r="C8" s="2">
        <f>C4/C6+C5</f>
        <v>0.06</v>
      </c>
      <c r="D8" s="2">
        <f>D4/D6+D5</f>
        <v>7.0000000000000007E-2</v>
      </c>
    </row>
    <row r="9" spans="1:5" x14ac:dyDescent="0.4">
      <c r="A9" t="s">
        <v>9</v>
      </c>
      <c r="B9" s="2">
        <f>B1/B3+B2</f>
        <v>0.03</v>
      </c>
      <c r="C9" s="2">
        <f>C1/C3+C2</f>
        <v>0.03</v>
      </c>
      <c r="D9" s="2">
        <f>D1/D3+D2</f>
        <v>0.03</v>
      </c>
    </row>
    <row r="10" spans="1:5" x14ac:dyDescent="0.4">
      <c r="A10" t="s">
        <v>10</v>
      </c>
      <c r="B10">
        <f>B3/(B3+B6)*B9+B6/(B3+B6)*B8</f>
        <v>0.04</v>
      </c>
      <c r="C10">
        <f>C3/(C3+C6)*C9+C6/(C3+C6)*C8</f>
        <v>4.4999999999999998E-2</v>
      </c>
      <c r="D10">
        <f>D3/(D3+D6)*D9+D6/(D3+D6)*D8</f>
        <v>0.05</v>
      </c>
    </row>
    <row r="11" spans="1:5" x14ac:dyDescent="0.4">
      <c r="A11" t="s">
        <v>11</v>
      </c>
      <c r="B11">
        <f>B1/(B10-B2)</f>
        <v>75</v>
      </c>
      <c r="C11">
        <f>C1/(C10-C2)</f>
        <v>66.666666666666671</v>
      </c>
      <c r="D11">
        <f>D1/(D10-D2)</f>
        <v>60</v>
      </c>
    </row>
    <row r="12" spans="1:5" x14ac:dyDescent="0.4">
      <c r="A12" t="s">
        <v>12</v>
      </c>
      <c r="B12">
        <f>B4/(B10-B5)</f>
        <v>150</v>
      </c>
      <c r="C12">
        <f>C4/(C10-C5)</f>
        <v>200</v>
      </c>
      <c r="D12">
        <f>D4/(D10-D5)</f>
        <v>299.99999999999994</v>
      </c>
    </row>
    <row r="13" spans="1:5" x14ac:dyDescent="0.4">
      <c r="A13" t="s">
        <v>13</v>
      </c>
      <c r="B13">
        <f>B11+B12</f>
        <v>225</v>
      </c>
      <c r="C13">
        <f>C11+C12</f>
        <v>266.66666666666669</v>
      </c>
      <c r="D13">
        <f>D11+D12</f>
        <v>359.99999999999994</v>
      </c>
    </row>
    <row r="14" spans="1:5" x14ac:dyDescent="0.4">
      <c r="A14" t="s">
        <v>14</v>
      </c>
      <c r="B14">
        <f>B6+B3</f>
        <v>200</v>
      </c>
      <c r="C14">
        <f>C6+C3</f>
        <v>200</v>
      </c>
      <c r="D14">
        <f>D6+D3</f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933A-4E1B-4E56-A96B-AAD4608EEB9B}">
  <dimension ref="A1:E14"/>
  <sheetViews>
    <sheetView workbookViewId="0">
      <selection activeCell="B5" sqref="B5:D5"/>
    </sheetView>
  </sheetViews>
  <sheetFormatPr defaultRowHeight="14.6" x14ac:dyDescent="0.4"/>
  <cols>
    <col min="1" max="1" width="34.61328125" customWidth="1"/>
    <col min="7" max="7" width="34.07421875" customWidth="1"/>
  </cols>
  <sheetData>
    <row r="1" spans="1:5" x14ac:dyDescent="0.4">
      <c r="A1" t="s">
        <v>0</v>
      </c>
      <c r="B1">
        <v>3</v>
      </c>
      <c r="C1">
        <v>3</v>
      </c>
      <c r="D1">
        <v>3</v>
      </c>
      <c r="E1" t="s">
        <v>1</v>
      </c>
    </row>
    <row r="2" spans="1:5" x14ac:dyDescent="0.4">
      <c r="A2" t="s">
        <v>16</v>
      </c>
      <c r="B2" s="1">
        <v>0</v>
      </c>
      <c r="C2" s="1">
        <v>0</v>
      </c>
      <c r="D2" s="1">
        <v>0</v>
      </c>
      <c r="E2" t="s">
        <v>4</v>
      </c>
    </row>
    <row r="3" spans="1:5" x14ac:dyDescent="0.4">
      <c r="A3" t="s">
        <v>5</v>
      </c>
      <c r="B3">
        <v>100</v>
      </c>
      <c r="C3">
        <v>100</v>
      </c>
      <c r="D3">
        <v>100</v>
      </c>
      <c r="E3" t="s">
        <v>1</v>
      </c>
    </row>
    <row r="4" spans="1:5" x14ac:dyDescent="0.4">
      <c r="A4" t="s">
        <v>6</v>
      </c>
      <c r="B4">
        <v>4</v>
      </c>
      <c r="C4">
        <v>4</v>
      </c>
      <c r="D4">
        <v>4</v>
      </c>
      <c r="E4" t="s">
        <v>1</v>
      </c>
    </row>
    <row r="5" spans="1:5" x14ac:dyDescent="0.4">
      <c r="A5" t="s">
        <v>17</v>
      </c>
      <c r="B5" s="3">
        <v>-0.01</v>
      </c>
      <c r="C5" s="3">
        <v>-0.02</v>
      </c>
      <c r="D5" s="3">
        <v>-0.03</v>
      </c>
      <c r="E5" t="s">
        <v>4</v>
      </c>
    </row>
    <row r="6" spans="1:5" x14ac:dyDescent="0.4">
      <c r="A6" t="s">
        <v>7</v>
      </c>
      <c r="B6">
        <v>50</v>
      </c>
      <c r="C6">
        <v>50</v>
      </c>
      <c r="D6">
        <v>50</v>
      </c>
      <c r="E6" t="s">
        <v>1</v>
      </c>
    </row>
    <row r="8" spans="1:5" x14ac:dyDescent="0.4">
      <c r="A8" t="s">
        <v>8</v>
      </c>
      <c r="B8" s="2">
        <f>B4/B6+B5</f>
        <v>7.0000000000000007E-2</v>
      </c>
      <c r="C8" s="2">
        <f>C4/C6+C5</f>
        <v>0.06</v>
      </c>
      <c r="D8" s="2">
        <f>D4/D6+D5</f>
        <v>0.05</v>
      </c>
    </row>
    <row r="9" spans="1:5" x14ac:dyDescent="0.4">
      <c r="A9" t="s">
        <v>9</v>
      </c>
      <c r="B9" s="2">
        <f>B1/B3+B2</f>
        <v>0.03</v>
      </c>
      <c r="C9" s="2">
        <f>C1/C3+C2</f>
        <v>0.03</v>
      </c>
      <c r="D9" s="2">
        <f>D1/D3+D2</f>
        <v>0.03</v>
      </c>
    </row>
    <row r="10" spans="1:5" x14ac:dyDescent="0.4">
      <c r="A10" t="s">
        <v>10</v>
      </c>
      <c r="B10">
        <f>B3/(B3+B6)*B9+B6/(B3+B6)*B8</f>
        <v>4.3333333333333335E-2</v>
      </c>
      <c r="C10">
        <f>C3/(C3+C6)*C9+C6/(C3+C6)*C8</f>
        <v>3.9999999999999994E-2</v>
      </c>
      <c r="D10">
        <f>D3/(D3+D6)*D9+D6/(D3+D6)*D8</f>
        <v>3.6666666666666667E-2</v>
      </c>
    </row>
    <row r="11" spans="1:5" x14ac:dyDescent="0.4">
      <c r="A11" t="s">
        <v>11</v>
      </c>
      <c r="B11">
        <f>B1/(B10-B2)</f>
        <v>69.230769230769226</v>
      </c>
      <c r="C11">
        <f>C1/(C10-C2)</f>
        <v>75.000000000000014</v>
      </c>
      <c r="D11">
        <f>D1/(D10-D2)</f>
        <v>81.818181818181813</v>
      </c>
    </row>
    <row r="12" spans="1:5" x14ac:dyDescent="0.4">
      <c r="A12" t="s">
        <v>12</v>
      </c>
      <c r="B12">
        <f>B4/(B10-B5)</f>
        <v>75</v>
      </c>
      <c r="C12">
        <f>C4/(C10-C5)</f>
        <v>66.666666666666671</v>
      </c>
      <c r="D12">
        <f>D4/(D10-D5)</f>
        <v>60</v>
      </c>
    </row>
    <row r="13" spans="1:5" x14ac:dyDescent="0.4">
      <c r="A13" t="s">
        <v>13</v>
      </c>
      <c r="B13">
        <f>B11+B12</f>
        <v>144.23076923076923</v>
      </c>
      <c r="C13">
        <f>C11+C12</f>
        <v>141.66666666666669</v>
      </c>
      <c r="D13">
        <f>D11+D12</f>
        <v>141.81818181818181</v>
      </c>
    </row>
    <row r="14" spans="1:5" x14ac:dyDescent="0.4">
      <c r="A14" t="s">
        <v>14</v>
      </c>
      <c r="B14">
        <f>B6+B3</f>
        <v>150</v>
      </c>
      <c r="C14">
        <f>C6+C3</f>
        <v>150</v>
      </c>
      <c r="D14">
        <f>D6+D3</f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99D4F-E044-4521-A794-52A7258A61B0}">
  <dimension ref="A1:E21"/>
  <sheetViews>
    <sheetView tabSelected="1" workbookViewId="0">
      <selection activeCell="F11" sqref="F11"/>
    </sheetView>
  </sheetViews>
  <sheetFormatPr defaultRowHeight="14.6" x14ac:dyDescent="0.4"/>
  <cols>
    <col min="1" max="1" width="35.765625" customWidth="1"/>
    <col min="2" max="2" width="10.765625" customWidth="1"/>
    <col min="4" max="4" width="10.765625" customWidth="1"/>
  </cols>
  <sheetData>
    <row r="1" spans="1:5" x14ac:dyDescent="0.4">
      <c r="A1" t="s">
        <v>0</v>
      </c>
      <c r="B1">
        <v>1.2</v>
      </c>
      <c r="C1" t="s">
        <v>1</v>
      </c>
      <c r="D1">
        <v>1.2</v>
      </c>
      <c r="E1" t="s">
        <v>1</v>
      </c>
    </row>
    <row r="2" spans="1:5" x14ac:dyDescent="0.4">
      <c r="A2" t="s">
        <v>2</v>
      </c>
      <c r="B2">
        <v>30</v>
      </c>
      <c r="C2" t="s">
        <v>1</v>
      </c>
      <c r="D2">
        <v>30</v>
      </c>
      <c r="E2" t="s">
        <v>1</v>
      </c>
    </row>
    <row r="3" spans="1:5" x14ac:dyDescent="0.4">
      <c r="A3" t="s">
        <v>3</v>
      </c>
      <c r="B3" s="4">
        <v>20</v>
      </c>
      <c r="C3" t="s">
        <v>4</v>
      </c>
      <c r="D3" s="4" t="s">
        <v>15</v>
      </c>
      <c r="E3" t="s">
        <v>4</v>
      </c>
    </row>
    <row r="4" spans="1:5" x14ac:dyDescent="0.4">
      <c r="A4" t="s">
        <v>5</v>
      </c>
      <c r="B4">
        <v>30</v>
      </c>
      <c r="C4" t="s">
        <v>1</v>
      </c>
      <c r="D4">
        <v>30</v>
      </c>
      <c r="E4" t="s">
        <v>1</v>
      </c>
    </row>
    <row r="5" spans="1:5" x14ac:dyDescent="0.4">
      <c r="A5" t="s">
        <v>6</v>
      </c>
      <c r="B5">
        <v>2</v>
      </c>
      <c r="C5" t="s">
        <v>1</v>
      </c>
      <c r="D5">
        <v>2</v>
      </c>
      <c r="E5" t="s">
        <v>1</v>
      </c>
    </row>
    <row r="6" spans="1:5" x14ac:dyDescent="0.4">
      <c r="A6" t="s">
        <v>18</v>
      </c>
      <c r="B6" s="1">
        <v>0.15</v>
      </c>
      <c r="D6" s="1">
        <v>0.15</v>
      </c>
    </row>
    <row r="7" spans="1:5" x14ac:dyDescent="0.4">
      <c r="A7" t="s">
        <v>19</v>
      </c>
      <c r="B7" s="5">
        <v>4</v>
      </c>
      <c r="C7" t="s">
        <v>4</v>
      </c>
      <c r="D7" s="5">
        <v>4</v>
      </c>
      <c r="E7" t="s">
        <v>4</v>
      </c>
    </row>
    <row r="8" spans="1:5" x14ac:dyDescent="0.4">
      <c r="A8" t="s">
        <v>20</v>
      </c>
      <c r="B8" s="1">
        <v>0.03</v>
      </c>
      <c r="D8" s="1">
        <v>0.03</v>
      </c>
    </row>
    <row r="9" spans="1:5" x14ac:dyDescent="0.4">
      <c r="A9" t="s">
        <v>21</v>
      </c>
      <c r="B9">
        <v>60</v>
      </c>
      <c r="C9" t="s">
        <v>1</v>
      </c>
      <c r="D9">
        <v>60</v>
      </c>
      <c r="E9" t="s">
        <v>1</v>
      </c>
    </row>
    <row r="11" spans="1:5" x14ac:dyDescent="0.4">
      <c r="A11" t="s">
        <v>22</v>
      </c>
      <c r="B11">
        <f>B5*(1+B6)^4*(1+B8)</f>
        <v>3.6029528749999988</v>
      </c>
      <c r="D11">
        <f>D5*(1+D6)^4*(1+D8)</f>
        <v>3.6029528749999988</v>
      </c>
    </row>
    <row r="12" spans="1:5" x14ac:dyDescent="0.4">
      <c r="A12" t="s">
        <v>23</v>
      </c>
      <c r="B12">
        <f>B5/(B14-B6)*(1-(1+B6)^5/(1+B14)^5)+B11/(B14-B8)*1/(1+B14)^5</f>
        <v>59.99999446391319</v>
      </c>
      <c r="D12">
        <f>D5/(D14-D6)*(1-(1+D6)^5/(1+D14)^5)+D11/(D14-D8)*1/(1+D14)^5</f>
        <v>59.99999446391319</v>
      </c>
    </row>
    <row r="14" spans="1:5" x14ac:dyDescent="0.4">
      <c r="A14" t="s">
        <v>8</v>
      </c>
      <c r="B14">
        <v>7.9664794320101942E-2</v>
      </c>
      <c r="D14">
        <v>7.9664794320101942E-2</v>
      </c>
    </row>
    <row r="15" spans="1:5" x14ac:dyDescent="0.4">
      <c r="A15" t="s">
        <v>9</v>
      </c>
      <c r="B15">
        <f>B1/B4</f>
        <v>0.04</v>
      </c>
      <c r="D15">
        <f>D1/D4</f>
        <v>0.04</v>
      </c>
    </row>
    <row r="16" spans="1:5" x14ac:dyDescent="0.4">
      <c r="A16" t="s">
        <v>10</v>
      </c>
      <c r="B16">
        <f>B4/(B4+B9)*B15+B9/(B4+B9)*B14</f>
        <v>6.6443196213401293E-2</v>
      </c>
      <c r="D16">
        <f>D4/(D4+D9)*D15+D9/(D4+D9)*D14</f>
        <v>6.6443196213401293E-2</v>
      </c>
    </row>
    <row r="17" spans="1:4" x14ac:dyDescent="0.4">
      <c r="A17" t="s">
        <v>11</v>
      </c>
      <c r="B17">
        <f>B1/B16*(1-1/(1+B16)^B3)+B2/(1+B16)^B3</f>
        <v>21.358384121037304</v>
      </c>
      <c r="D17">
        <f>D1/D16</f>
        <v>18.060539955751938</v>
      </c>
    </row>
    <row r="18" spans="1:4" x14ac:dyDescent="0.4">
      <c r="A18" t="s">
        <v>12</v>
      </c>
      <c r="B18">
        <f>B5/(B16-B6)*(1-(1+B6)^5/(1+B16)^5)+B11/(B16-B8)*1/(1+B16)^5</f>
        <v>82.638714273362666</v>
      </c>
      <c r="D18">
        <f>D5/(D16-D6)*(1-(1+D6)^5/(1+D16)^5)+D11/(D16-D8)*1/(1+D16)^5</f>
        <v>82.638714273362666</v>
      </c>
    </row>
    <row r="19" spans="1:4" x14ac:dyDescent="0.4">
      <c r="A19" t="s">
        <v>13</v>
      </c>
      <c r="B19">
        <f>B17+B18</f>
        <v>103.99709839439997</v>
      </c>
      <c r="D19">
        <f>D17+D18</f>
        <v>100.6992542291146</v>
      </c>
    </row>
    <row r="20" spans="1:4" x14ac:dyDescent="0.4">
      <c r="A20" t="s">
        <v>14</v>
      </c>
      <c r="B20">
        <f>B9+B4</f>
        <v>90</v>
      </c>
      <c r="D20">
        <f>D9+D4</f>
        <v>90</v>
      </c>
    </row>
    <row r="21" spans="1:4" x14ac:dyDescent="0.4">
      <c r="A21" t="s">
        <v>24</v>
      </c>
      <c r="B21">
        <f>B19-B20</f>
        <v>13.99709839439997</v>
      </c>
      <c r="D21">
        <f>D19-D20</f>
        <v>10.699254229114601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89498-2673-45A1-8725-74AA84DCF441}">
  <dimension ref="A1:G14"/>
  <sheetViews>
    <sheetView workbookViewId="0">
      <selection activeCell="F2" sqref="F2"/>
    </sheetView>
  </sheetViews>
  <sheetFormatPr defaultRowHeight="14.6" x14ac:dyDescent="0.4"/>
  <cols>
    <col min="1" max="1" width="34.61328125" customWidth="1"/>
    <col min="5" max="5" width="34.07421875" customWidth="1"/>
  </cols>
  <sheetData>
    <row r="1" spans="1:7" x14ac:dyDescent="0.4">
      <c r="A1" t="s">
        <v>0</v>
      </c>
      <c r="B1">
        <v>2</v>
      </c>
      <c r="C1" t="s">
        <v>1</v>
      </c>
      <c r="E1" t="s">
        <v>0</v>
      </c>
      <c r="F1">
        <v>2</v>
      </c>
      <c r="G1" t="s">
        <v>1</v>
      </c>
    </row>
    <row r="2" spans="1:7" x14ac:dyDescent="0.4">
      <c r="A2" t="s">
        <v>2</v>
      </c>
      <c r="B2">
        <v>100</v>
      </c>
      <c r="C2" t="s">
        <v>1</v>
      </c>
      <c r="E2" t="s">
        <v>2</v>
      </c>
      <c r="F2">
        <v>100</v>
      </c>
      <c r="G2" t="s">
        <v>1</v>
      </c>
    </row>
    <row r="3" spans="1:7" x14ac:dyDescent="0.4">
      <c r="A3" t="s">
        <v>3</v>
      </c>
      <c r="B3">
        <v>10</v>
      </c>
      <c r="C3" t="s">
        <v>4</v>
      </c>
      <c r="E3" t="s">
        <v>3</v>
      </c>
      <c r="F3" t="s">
        <v>15</v>
      </c>
      <c r="G3" t="s">
        <v>4</v>
      </c>
    </row>
    <row r="4" spans="1:7" x14ac:dyDescent="0.4">
      <c r="A4" t="s">
        <v>5</v>
      </c>
      <c r="B4">
        <v>100</v>
      </c>
      <c r="C4" t="s">
        <v>1</v>
      </c>
      <c r="E4" t="s">
        <v>5</v>
      </c>
      <c r="F4">
        <v>100</v>
      </c>
      <c r="G4" t="s">
        <v>1</v>
      </c>
    </row>
    <row r="5" spans="1:7" x14ac:dyDescent="0.4">
      <c r="A5" t="s">
        <v>6</v>
      </c>
      <c r="B5">
        <v>3</v>
      </c>
      <c r="C5" t="s">
        <v>1</v>
      </c>
      <c r="E5" t="s">
        <v>6</v>
      </c>
      <c r="F5">
        <v>3</v>
      </c>
      <c r="G5" t="s">
        <v>1</v>
      </c>
    </row>
    <row r="6" spans="1:7" x14ac:dyDescent="0.4">
      <c r="A6" t="s">
        <v>7</v>
      </c>
      <c r="B6">
        <v>60</v>
      </c>
      <c r="C6" t="s">
        <v>1</v>
      </c>
      <c r="E6" t="s">
        <v>7</v>
      </c>
      <c r="F6">
        <v>60</v>
      </c>
      <c r="G6" t="s">
        <v>1</v>
      </c>
    </row>
    <row r="8" spans="1:7" x14ac:dyDescent="0.4">
      <c r="A8" t="s">
        <v>8</v>
      </c>
      <c r="B8">
        <f>B5/B6</f>
        <v>0.05</v>
      </c>
      <c r="E8" t="s">
        <v>8</v>
      </c>
      <c r="F8">
        <f>F5/F6</f>
        <v>0.05</v>
      </c>
    </row>
    <row r="9" spans="1:7" x14ac:dyDescent="0.4">
      <c r="A9" t="s">
        <v>9</v>
      </c>
      <c r="B9">
        <f>B1/B4</f>
        <v>0.02</v>
      </c>
      <c r="E9" t="s">
        <v>9</v>
      </c>
      <c r="F9">
        <f>F1/F4</f>
        <v>0.02</v>
      </c>
    </row>
    <row r="10" spans="1:7" x14ac:dyDescent="0.4">
      <c r="A10" t="s">
        <v>10</v>
      </c>
      <c r="B10">
        <f>B4/(B4+B6)*B9+B6/(B4+B6)*B8</f>
        <v>3.125E-2</v>
      </c>
      <c r="E10" t="s">
        <v>10</v>
      </c>
      <c r="F10">
        <f>F4/(F4+F6)*F9+F6/(F4+F6)*F8</f>
        <v>3.125E-2</v>
      </c>
    </row>
    <row r="11" spans="1:7" x14ac:dyDescent="0.4">
      <c r="A11" t="s">
        <v>11</v>
      </c>
      <c r="B11">
        <f>B1/B10*(1-1/(1+B10)^B3)+B2/(1+B10)^B3</f>
        <v>90.464450763756048</v>
      </c>
      <c r="E11" t="s">
        <v>11</v>
      </c>
      <c r="F11">
        <f>F1/F10</f>
        <v>64</v>
      </c>
    </row>
    <row r="12" spans="1:7" x14ac:dyDescent="0.4">
      <c r="A12" t="s">
        <v>12</v>
      </c>
      <c r="B12">
        <f>B5/B10</f>
        <v>96</v>
      </c>
      <c r="E12" t="s">
        <v>12</v>
      </c>
      <c r="F12">
        <f>F5/F10</f>
        <v>96</v>
      </c>
    </row>
    <row r="13" spans="1:7" x14ac:dyDescent="0.4">
      <c r="A13" t="s">
        <v>13</v>
      </c>
      <c r="B13">
        <f>B11+B12</f>
        <v>186.46445076375605</v>
      </c>
      <c r="E13" t="s">
        <v>13</v>
      </c>
      <c r="F13">
        <f>F11+F12</f>
        <v>160</v>
      </c>
    </row>
    <row r="14" spans="1:7" x14ac:dyDescent="0.4">
      <c r="A14" t="s">
        <v>14</v>
      </c>
      <c r="B14">
        <f>B6+B4</f>
        <v>160</v>
      </c>
      <c r="E14" t="s">
        <v>14</v>
      </c>
      <c r="F14">
        <f>F6+F4</f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82F53-64E2-4987-BB47-3CCAB917984C}">
  <dimension ref="A1:C14"/>
  <sheetViews>
    <sheetView workbookViewId="0">
      <selection activeCell="B6" sqref="B6"/>
    </sheetView>
  </sheetViews>
  <sheetFormatPr defaultRowHeight="14.6" x14ac:dyDescent="0.4"/>
  <cols>
    <col min="1" max="1" width="34.61328125" customWidth="1"/>
    <col min="5" max="5" width="34.07421875" customWidth="1"/>
  </cols>
  <sheetData>
    <row r="1" spans="1:3" x14ac:dyDescent="0.4">
      <c r="A1" t="s">
        <v>0</v>
      </c>
      <c r="B1">
        <v>3</v>
      </c>
      <c r="C1" t="s">
        <v>1</v>
      </c>
    </row>
    <row r="2" spans="1:3" x14ac:dyDescent="0.4">
      <c r="A2" t="s">
        <v>16</v>
      </c>
      <c r="B2" s="1">
        <v>0.02</v>
      </c>
      <c r="C2" t="s">
        <v>4</v>
      </c>
    </row>
    <row r="3" spans="1:3" x14ac:dyDescent="0.4">
      <c r="A3" t="s">
        <v>5</v>
      </c>
      <c r="B3">
        <v>100</v>
      </c>
      <c r="C3" t="s">
        <v>1</v>
      </c>
    </row>
    <row r="4" spans="1:3" x14ac:dyDescent="0.4">
      <c r="A4" t="s">
        <v>6</v>
      </c>
      <c r="B4">
        <v>3</v>
      </c>
      <c r="C4" t="s">
        <v>1</v>
      </c>
    </row>
    <row r="5" spans="1:3" x14ac:dyDescent="0.4">
      <c r="A5" t="s">
        <v>17</v>
      </c>
      <c r="B5" s="1">
        <v>0.02</v>
      </c>
      <c r="C5" t="s">
        <v>4</v>
      </c>
    </row>
    <row r="6" spans="1:3" x14ac:dyDescent="0.4">
      <c r="A6" t="s">
        <v>7</v>
      </c>
      <c r="B6">
        <v>70</v>
      </c>
      <c r="C6" t="s">
        <v>1</v>
      </c>
    </row>
    <row r="8" spans="1:3" x14ac:dyDescent="0.4">
      <c r="A8" t="s">
        <v>8</v>
      </c>
      <c r="B8" s="2">
        <f>B4/B6+B5</f>
        <v>6.2857142857142861E-2</v>
      </c>
    </row>
    <row r="9" spans="1:3" x14ac:dyDescent="0.4">
      <c r="A9" t="s">
        <v>9</v>
      </c>
      <c r="B9" s="2">
        <f>B1/B3+B2</f>
        <v>0.05</v>
      </c>
    </row>
    <row r="10" spans="1:3" x14ac:dyDescent="0.4">
      <c r="A10" t="s">
        <v>10</v>
      </c>
      <c r="B10">
        <f>B3/(B3+B6)*B9+B6/(B3+B6)*B8</f>
        <v>5.5294117647058827E-2</v>
      </c>
    </row>
    <row r="11" spans="1:3" x14ac:dyDescent="0.4">
      <c r="A11" t="s">
        <v>11</v>
      </c>
      <c r="B11">
        <f>B1/(B10-B2)</f>
        <v>85</v>
      </c>
    </row>
    <row r="12" spans="1:3" x14ac:dyDescent="0.4">
      <c r="A12" t="s">
        <v>12</v>
      </c>
      <c r="B12">
        <f>B4/(B10-B5)</f>
        <v>85</v>
      </c>
    </row>
    <row r="13" spans="1:3" x14ac:dyDescent="0.4">
      <c r="A13" t="s">
        <v>13</v>
      </c>
      <c r="B13">
        <f>B11+B12</f>
        <v>170</v>
      </c>
    </row>
    <row r="14" spans="1:3" x14ac:dyDescent="0.4">
      <c r="A14" t="s">
        <v>14</v>
      </c>
      <c r="B14">
        <f>B6+B3</f>
        <v>170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8A73B-42E0-4444-A5F6-E37696C6065C}">
  <dimension ref="A1:C14"/>
  <sheetViews>
    <sheetView workbookViewId="0">
      <selection activeCell="D13" sqref="D13"/>
    </sheetView>
  </sheetViews>
  <sheetFormatPr defaultRowHeight="14.6" x14ac:dyDescent="0.4"/>
  <cols>
    <col min="1" max="1" width="34.61328125" customWidth="1"/>
    <col min="5" max="5" width="34.07421875" customWidth="1"/>
  </cols>
  <sheetData>
    <row r="1" spans="1:3" x14ac:dyDescent="0.4">
      <c r="A1" t="s">
        <v>0</v>
      </c>
      <c r="B1">
        <v>3</v>
      </c>
      <c r="C1" t="s">
        <v>1</v>
      </c>
    </row>
    <row r="2" spans="1:3" x14ac:dyDescent="0.4">
      <c r="A2" t="s">
        <v>16</v>
      </c>
      <c r="B2" s="1">
        <v>0</v>
      </c>
      <c r="C2" t="s">
        <v>4</v>
      </c>
    </row>
    <row r="3" spans="1:3" x14ac:dyDescent="0.4">
      <c r="A3" t="s">
        <v>5</v>
      </c>
      <c r="B3">
        <v>100</v>
      </c>
      <c r="C3" t="s">
        <v>1</v>
      </c>
    </row>
    <row r="4" spans="1:3" x14ac:dyDescent="0.4">
      <c r="A4" t="s">
        <v>6</v>
      </c>
      <c r="B4">
        <v>3</v>
      </c>
      <c r="C4" t="s">
        <v>1</v>
      </c>
    </row>
    <row r="5" spans="1:3" x14ac:dyDescent="0.4">
      <c r="A5" t="s">
        <v>17</v>
      </c>
      <c r="B5" s="1">
        <v>0.05</v>
      </c>
      <c r="C5" t="s">
        <v>4</v>
      </c>
    </row>
    <row r="6" spans="1:3" x14ac:dyDescent="0.4">
      <c r="A6" t="s">
        <v>7</v>
      </c>
      <c r="B6">
        <v>120</v>
      </c>
      <c r="C6" t="s">
        <v>1</v>
      </c>
    </row>
    <row r="8" spans="1:3" x14ac:dyDescent="0.4">
      <c r="A8" t="s">
        <v>8</v>
      </c>
      <c r="B8" s="2">
        <f>B4/B6+B5</f>
        <v>7.5000000000000011E-2</v>
      </c>
    </row>
    <row r="9" spans="1:3" x14ac:dyDescent="0.4">
      <c r="A9" t="s">
        <v>9</v>
      </c>
      <c r="B9" s="2">
        <f>B1/B3+B2</f>
        <v>0.03</v>
      </c>
    </row>
    <row r="10" spans="1:3" x14ac:dyDescent="0.4">
      <c r="A10" t="s">
        <v>10</v>
      </c>
      <c r="B10">
        <f>B3/(B3+B6)*B9+B6/(B3+B6)*B8</f>
        <v>5.4545454545454543E-2</v>
      </c>
    </row>
    <row r="11" spans="1:3" x14ac:dyDescent="0.4">
      <c r="A11" t="s">
        <v>11</v>
      </c>
      <c r="B11">
        <f>B1/(B10-B2)</f>
        <v>55</v>
      </c>
    </row>
    <row r="12" spans="1:3" x14ac:dyDescent="0.4">
      <c r="A12" t="s">
        <v>12</v>
      </c>
      <c r="B12">
        <f>B4/(B10-B5)</f>
        <v>660.0000000000008</v>
      </c>
    </row>
    <row r="13" spans="1:3" x14ac:dyDescent="0.4">
      <c r="A13" t="s">
        <v>13</v>
      </c>
      <c r="B13">
        <f>B11+B12</f>
        <v>715.0000000000008</v>
      </c>
    </row>
    <row r="14" spans="1:3" x14ac:dyDescent="0.4">
      <c r="A14" t="s">
        <v>14</v>
      </c>
      <c r="B14">
        <f>B6+B3</f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4F387-45AC-4F03-8EFF-82CEA02650A6}">
  <dimension ref="A1:C14"/>
  <sheetViews>
    <sheetView workbookViewId="0">
      <selection activeCell="E9" sqref="E9"/>
    </sheetView>
  </sheetViews>
  <sheetFormatPr defaultRowHeight="14.6" x14ac:dyDescent="0.4"/>
  <cols>
    <col min="1" max="1" width="34.61328125" customWidth="1"/>
    <col min="5" max="5" width="34.07421875" customWidth="1"/>
  </cols>
  <sheetData>
    <row r="1" spans="1:3" x14ac:dyDescent="0.4">
      <c r="A1" t="s">
        <v>0</v>
      </c>
      <c r="B1">
        <v>3</v>
      </c>
      <c r="C1" t="s">
        <v>1</v>
      </c>
    </row>
    <row r="2" spans="1:3" x14ac:dyDescent="0.4">
      <c r="A2" t="s">
        <v>16</v>
      </c>
      <c r="B2" s="1">
        <v>0</v>
      </c>
      <c r="C2" t="s">
        <v>4</v>
      </c>
    </row>
    <row r="3" spans="1:3" x14ac:dyDescent="0.4">
      <c r="A3" t="s">
        <v>5</v>
      </c>
      <c r="B3">
        <v>100</v>
      </c>
      <c r="C3" t="s">
        <v>1</v>
      </c>
    </row>
    <row r="4" spans="1:3" x14ac:dyDescent="0.4">
      <c r="A4" t="s">
        <v>6</v>
      </c>
      <c r="B4">
        <v>4</v>
      </c>
      <c r="C4" t="s">
        <v>1</v>
      </c>
    </row>
    <row r="5" spans="1:3" x14ac:dyDescent="0.4">
      <c r="A5" t="s">
        <v>17</v>
      </c>
      <c r="B5" s="1">
        <v>-0.03</v>
      </c>
      <c r="C5" t="s">
        <v>4</v>
      </c>
    </row>
    <row r="6" spans="1:3" x14ac:dyDescent="0.4">
      <c r="A6" t="s">
        <v>7</v>
      </c>
      <c r="B6">
        <v>40</v>
      </c>
      <c r="C6" t="s">
        <v>1</v>
      </c>
    </row>
    <row r="8" spans="1:3" x14ac:dyDescent="0.4">
      <c r="A8" t="s">
        <v>8</v>
      </c>
      <c r="B8" s="2">
        <f>B4/B6+B5</f>
        <v>7.0000000000000007E-2</v>
      </c>
    </row>
    <row r="9" spans="1:3" x14ac:dyDescent="0.4">
      <c r="A9" t="s">
        <v>9</v>
      </c>
      <c r="B9" s="2">
        <f>B1/B3+B2</f>
        <v>0.03</v>
      </c>
    </row>
    <row r="10" spans="1:3" x14ac:dyDescent="0.4">
      <c r="A10" t="s">
        <v>10</v>
      </c>
      <c r="B10">
        <f>B3/(B3+B6)*B9+B6/(B3+B6)*B8</f>
        <v>4.1428571428571426E-2</v>
      </c>
    </row>
    <row r="11" spans="1:3" x14ac:dyDescent="0.4">
      <c r="A11" t="s">
        <v>11</v>
      </c>
      <c r="B11">
        <f>B1/(B10-B2)</f>
        <v>72.413793103448285</v>
      </c>
    </row>
    <row r="12" spans="1:3" x14ac:dyDescent="0.4">
      <c r="A12" t="s">
        <v>12</v>
      </c>
      <c r="B12">
        <f>B4/(B10-B5)</f>
        <v>56</v>
      </c>
    </row>
    <row r="13" spans="1:3" x14ac:dyDescent="0.4">
      <c r="A13" t="s">
        <v>13</v>
      </c>
      <c r="B13">
        <f>B11+B12</f>
        <v>128.41379310344828</v>
      </c>
    </row>
    <row r="14" spans="1:3" x14ac:dyDescent="0.4">
      <c r="A14" t="s">
        <v>14</v>
      </c>
      <c r="B14">
        <f>B6+B3</f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Example1</vt:lpstr>
      <vt:lpstr>Example2</vt:lpstr>
      <vt:lpstr>Example3</vt:lpstr>
      <vt:lpstr>Example4</vt:lpstr>
      <vt:lpstr>Example5</vt:lpstr>
      <vt:lpstr>Ex1</vt:lpstr>
      <vt:lpstr>Ex2</vt:lpstr>
      <vt:lpstr>Ex3</vt:lpstr>
      <vt:lpstr>Ex4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Chen</dc:creator>
  <cp:lastModifiedBy>Jing Chen</cp:lastModifiedBy>
  <dcterms:created xsi:type="dcterms:W3CDTF">2021-03-09T15:37:54Z</dcterms:created>
  <dcterms:modified xsi:type="dcterms:W3CDTF">2021-09-20T18:40:26Z</dcterms:modified>
</cp:coreProperties>
</file>