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835" activeTab="0"/>
  </bookViews>
  <sheets>
    <sheet name="Calculation" sheetId="1" r:id="rId1"/>
  </sheets>
  <definedNames>
    <definedName name="solver_adj" localSheetId="0" hidden="1">'Calculation'!$B$2,'Calculation'!$B$4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'Calculation'!$B$11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<sst xmlns="http://schemas.openxmlformats.org/spreadsheetml/2006/main" count="28" uniqueCount="9">
  <si>
    <t>S</t>
  </si>
  <si>
    <t>K</t>
  </si>
  <si>
    <t>R</t>
  </si>
  <si>
    <t>T</t>
  </si>
  <si>
    <t>sigma</t>
  </si>
  <si>
    <t>d1</t>
  </si>
  <si>
    <t>d2</t>
  </si>
  <si>
    <t>c</t>
  </si>
  <si>
    <t>NPV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</si>
</sst>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N17" sqref="N17"/>
    </sheetView>
  </sheetViews>
  <sheetFormatPr defaultColWidth="9.140625" defaultRowHeight="12.75"/>
  <cols>
    <col min="2" max="3" width="5.421875" style="0" customWidth="1"/>
    <col min="4" max="4" width="4.7109375" style="0" customWidth="1"/>
    <col min="5" max="5" width="5.421875" style="0" customWidth="1"/>
    <col min="6" max="7" width="5.28125" style="0" customWidth="1"/>
  </cols>
  <sheetData>
    <row r="1" spans="1:11" ht="12.75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 s="2">
        <v>1</v>
      </c>
      <c r="K1">
        <v>1</v>
      </c>
    </row>
    <row r="2" spans="1:11" ht="12.75">
      <c r="A2" t="s">
        <v>1</v>
      </c>
      <c r="B2">
        <v>11.883255907331268</v>
      </c>
      <c r="C2">
        <v>7.988291246685797</v>
      </c>
      <c r="D2">
        <v>5.289441190856429</v>
      </c>
      <c r="E2">
        <v>3.5390251170724</v>
      </c>
      <c r="F2">
        <v>2.414412648067595</v>
      </c>
      <c r="G2">
        <v>1.679587735525949</v>
      </c>
      <c r="H2">
        <v>1.187072698529265</v>
      </c>
      <c r="I2">
        <v>0.8484720192441141</v>
      </c>
      <c r="J2" s="2">
        <v>0.6105997150109839</v>
      </c>
      <c r="K2">
        <v>0.4407120858428966</v>
      </c>
    </row>
    <row r="3" spans="1:11" ht="12.75">
      <c r="A3" t="s">
        <v>2</v>
      </c>
      <c r="B3">
        <v>0.06</v>
      </c>
      <c r="C3">
        <v>0.06</v>
      </c>
      <c r="D3">
        <v>0.06</v>
      </c>
      <c r="E3">
        <v>0.06</v>
      </c>
      <c r="F3">
        <v>0.06</v>
      </c>
      <c r="G3">
        <v>0.06</v>
      </c>
      <c r="H3">
        <v>0.06</v>
      </c>
      <c r="I3">
        <v>0.06</v>
      </c>
      <c r="J3" s="2">
        <v>0.06</v>
      </c>
      <c r="K3">
        <v>0.06</v>
      </c>
    </row>
    <row r="4" spans="1:11" ht="12.75">
      <c r="A4" t="s">
        <v>3</v>
      </c>
      <c r="B4">
        <v>37.621359930590394</v>
      </c>
      <c r="C4">
        <v>28.940482009188795</v>
      </c>
      <c r="D4">
        <v>21.811223410497977</v>
      </c>
      <c r="E4">
        <v>16.453801998599015</v>
      </c>
      <c r="F4">
        <v>12.605648210036748</v>
      </c>
      <c r="G4">
        <v>9.879617833637411</v>
      </c>
      <c r="H4">
        <v>7.940196352735088</v>
      </c>
      <c r="I4">
        <v>6.541772301288089</v>
      </c>
      <c r="J4" s="2">
        <v>5.515759723415408</v>
      </c>
      <c r="K4">
        <v>4.74885111170994</v>
      </c>
    </row>
    <row r="5" spans="1:11" ht="12.75">
      <c r="A5" t="s">
        <v>4</v>
      </c>
      <c r="B5">
        <v>0.1</v>
      </c>
      <c r="C5">
        <v>0.2</v>
      </c>
      <c r="D5">
        <v>0.3</v>
      </c>
      <c r="E5">
        <v>0.4</v>
      </c>
      <c r="F5">
        <v>0.5</v>
      </c>
      <c r="G5">
        <v>0.6</v>
      </c>
      <c r="H5">
        <v>0.7</v>
      </c>
      <c r="I5">
        <v>0.8</v>
      </c>
      <c r="J5" s="2">
        <v>0.9</v>
      </c>
      <c r="K5">
        <v>1</v>
      </c>
    </row>
    <row r="6" spans="1:11" ht="12.75">
      <c r="A6" t="s">
        <v>5</v>
      </c>
      <c r="B6">
        <f aca="true" t="shared" si="0" ref="B6:K6">(LN(B1/B2)+(B3+B5^2/2)*B4)/(B5*SQRT(B4))</f>
        <v>-0.04848999649434095</v>
      </c>
      <c r="C6">
        <f>(LN(C1/C2)+(C3+C5^2/2)*C4)/(C5*SQRT(C4))</f>
        <v>0.22051835049802668</v>
      </c>
      <c r="D6">
        <f t="shared" si="0"/>
        <v>0.44570491915981103</v>
      </c>
      <c r="E6">
        <f t="shared" si="0"/>
        <v>0.6407770885240285</v>
      </c>
      <c r="F6">
        <f t="shared" si="0"/>
        <v>0.8171311101733347</v>
      </c>
      <c r="G6">
        <f t="shared" si="0"/>
        <v>0.9823153691350102</v>
      </c>
      <c r="H6">
        <f t="shared" si="0"/>
        <v>1.140829855547667</v>
      </c>
      <c r="I6">
        <f t="shared" si="0"/>
        <v>1.2952081897952383</v>
      </c>
      <c r="J6" s="2">
        <f t="shared" si="0"/>
        <v>1.4468131896388976</v>
      </c>
      <c r="K6">
        <f t="shared" si="0"/>
        <v>1.5963393179813428</v>
      </c>
    </row>
    <row r="7" spans="1:11" ht="12.75">
      <c r="A7" t="s">
        <v>6</v>
      </c>
      <c r="B7">
        <f aca="true" t="shared" si="1" ref="B7:K7">B6-B5*SQRT(B4)</f>
        <v>-0.6618525314652209</v>
      </c>
      <c r="C7">
        <f>C6-C5*SQRT(C4)</f>
        <v>-0.8554088219293415</v>
      </c>
      <c r="D7">
        <f t="shared" si="1"/>
        <v>-0.9553697065988662</v>
      </c>
      <c r="E7">
        <f t="shared" si="1"/>
        <v>-0.9817543656474592</v>
      </c>
      <c r="F7">
        <f t="shared" si="1"/>
        <v>-0.9580905809146225</v>
      </c>
      <c r="G7">
        <f t="shared" si="1"/>
        <v>-0.9035961929774521</v>
      </c>
      <c r="H7">
        <f t="shared" si="1"/>
        <v>-0.8316549258486794</v>
      </c>
      <c r="I7">
        <f t="shared" si="1"/>
        <v>-0.7509428976917971</v>
      </c>
      <c r="J7" s="2">
        <f t="shared" si="1"/>
        <v>-0.6668957250337164</v>
      </c>
      <c r="K7">
        <f t="shared" si="1"/>
        <v>-0.5828465647991832</v>
      </c>
    </row>
    <row r="8" ht="12.75">
      <c r="J8" s="2"/>
    </row>
    <row r="9" spans="1:11" ht="12.75">
      <c r="A9" t="s">
        <v>7</v>
      </c>
      <c r="B9">
        <f>B1*NORMSDIST(B6)-B2*EXP(-B3*B4)*NORMSDIST(B7)</f>
        <v>0.16479865809312472</v>
      </c>
      <c r="C9">
        <f>C1*NORMSDIST(C6)-C2*EXP(-C3*C4)*NORMSDIST(C7)</f>
        <v>0.3112413808383677</v>
      </c>
      <c r="D9">
        <f aca="true" t="shared" si="2" ref="D9:K9">D1*NORMSDIST(D6)-D2*EXP(-D3*D4)*NORMSDIST(D7)</f>
        <v>0.4295844976390716</v>
      </c>
      <c r="E9">
        <f t="shared" si="2"/>
        <v>0.5240775010691324</v>
      </c>
      <c r="F9">
        <f t="shared" si="2"/>
        <v>0.6015390408346404</v>
      </c>
      <c r="G9">
        <f t="shared" si="2"/>
        <v>0.6670224059200358</v>
      </c>
      <c r="H9">
        <f t="shared" si="2"/>
        <v>0.723527883651059</v>
      </c>
      <c r="I9">
        <f t="shared" si="2"/>
        <v>0.7726751147914034</v>
      </c>
      <c r="J9" s="2">
        <f t="shared" si="2"/>
        <v>0.8153244015568658</v>
      </c>
      <c r="K9">
        <f t="shared" si="2"/>
        <v>0.8519895432664703</v>
      </c>
    </row>
    <row r="10" ht="12.75">
      <c r="J10" s="2"/>
    </row>
    <row r="11" spans="1:11" ht="12.75">
      <c r="A11" t="s">
        <v>8</v>
      </c>
      <c r="B11" s="1">
        <f>B4-(B4*B9+B2)</f>
        <v>19.53815439105938</v>
      </c>
      <c r="C11" s="1">
        <f>C4-(C4*C9+C2)</f>
        <v>11.94471517983514</v>
      </c>
      <c r="D11" s="1">
        <f aca="true" t="shared" si="3" ref="D11:K11">D4-(D4*D9+D2)</f>
        <v>7.152018767949217</v>
      </c>
      <c r="E11" s="1">
        <f t="shared" si="3"/>
        <v>4.291709447014547</v>
      </c>
      <c r="F11" s="1">
        <f t="shared" si="3"/>
        <v>2.608446028604746</v>
      </c>
      <c r="G11" s="1">
        <f t="shared" si="3"/>
        <v>1.6101036411481449</v>
      </c>
      <c r="H11" s="1">
        <f t="shared" si="3"/>
        <v>1.0081701913375465</v>
      </c>
      <c r="I11" s="1">
        <f t="shared" si="3"/>
        <v>0.6386356182069779</v>
      </c>
      <c r="J11" s="3">
        <f t="shared" si="3"/>
        <v>0.40802651277929325</v>
      </c>
      <c r="K11" s="1">
        <f t="shared" si="3"/>
        <v>0.2621675361608222</v>
      </c>
    </row>
    <row r="14" spans="1:11" ht="12.75">
      <c r="A14" t="s">
        <v>0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</row>
    <row r="15" spans="1:11" ht="12.75">
      <c r="A15" t="s">
        <v>1</v>
      </c>
      <c r="B15">
        <v>11.883255907331268</v>
      </c>
      <c r="C15">
        <v>11.883255907331268</v>
      </c>
      <c r="D15">
        <v>11.883255907331268</v>
      </c>
      <c r="E15">
        <v>11.883255907331268</v>
      </c>
      <c r="F15">
        <v>11.883255907331268</v>
      </c>
      <c r="G15">
        <v>11.883255907331268</v>
      </c>
      <c r="H15">
        <v>11.883255907331268</v>
      </c>
      <c r="I15">
        <v>11.883255907331268</v>
      </c>
      <c r="J15">
        <v>11.883255907331268</v>
      </c>
      <c r="K15">
        <v>11.883255907331268</v>
      </c>
    </row>
    <row r="16" spans="1:11" ht="12.75">
      <c r="A16" t="s">
        <v>2</v>
      </c>
      <c r="B16">
        <v>0.06</v>
      </c>
      <c r="C16">
        <v>0.06</v>
      </c>
      <c r="D16">
        <v>0.06</v>
      </c>
      <c r="E16">
        <v>0.06</v>
      </c>
      <c r="F16">
        <v>0.06</v>
      </c>
      <c r="G16">
        <v>0.06</v>
      </c>
      <c r="H16">
        <v>0.06</v>
      </c>
      <c r="I16">
        <v>0.06</v>
      </c>
      <c r="J16">
        <v>0.06</v>
      </c>
      <c r="K16">
        <v>0.06</v>
      </c>
    </row>
    <row r="17" spans="1:11" ht="12.75">
      <c r="A17" t="s">
        <v>3</v>
      </c>
      <c r="B17">
        <v>37.621359930590394</v>
      </c>
      <c r="C17">
        <v>37.621359930590394</v>
      </c>
      <c r="D17">
        <v>37.621359930590394</v>
      </c>
      <c r="E17">
        <v>37.621359930590394</v>
      </c>
      <c r="F17">
        <v>37.621359930590394</v>
      </c>
      <c r="G17">
        <v>37.621359930590394</v>
      </c>
      <c r="H17">
        <v>37.621359930590394</v>
      </c>
      <c r="I17">
        <v>37.621359930590394</v>
      </c>
      <c r="J17">
        <v>37.621359930590394</v>
      </c>
      <c r="K17">
        <v>37.621359930590394</v>
      </c>
    </row>
    <row r="18" spans="1:11" ht="12.75">
      <c r="A18" t="s">
        <v>4</v>
      </c>
      <c r="B18">
        <v>0.1</v>
      </c>
      <c r="C18">
        <v>0.2</v>
      </c>
      <c r="D18">
        <v>0.3</v>
      </c>
      <c r="E18">
        <v>0.4</v>
      </c>
      <c r="F18">
        <v>0.5</v>
      </c>
      <c r="G18">
        <v>0.6</v>
      </c>
      <c r="H18">
        <v>0.7</v>
      </c>
      <c r="I18">
        <v>0.8</v>
      </c>
      <c r="J18">
        <v>0.9</v>
      </c>
      <c r="K18">
        <v>1</v>
      </c>
    </row>
    <row r="19" spans="1:11" ht="12.75">
      <c r="A19" t="s">
        <v>5</v>
      </c>
      <c r="B19">
        <f aca="true" t="shared" si="4" ref="B19:K19">(LN(B14/B15)+(B16+B18^2/2)*B17)/(B18*SQRT(B17))</f>
        <v>-0.04848999649434095</v>
      </c>
      <c r="C19">
        <f t="shared" si="4"/>
        <v>0.43577690298098926</v>
      </c>
      <c r="D19">
        <f t="shared" si="4"/>
        <v>0.8016533811297262</v>
      </c>
      <c r="E19">
        <f t="shared" si="4"/>
        <v>1.1379322539468149</v>
      </c>
      <c r="F19">
        <f t="shared" si="4"/>
        <v>1.4623720846312436</v>
      </c>
      <c r="G19">
        <f t="shared" si="4"/>
        <v>1.7808923942493429</v>
      </c>
      <c r="H19">
        <f t="shared" si="4"/>
        <v>2.0960301204009677</v>
      </c>
      <c r="I19">
        <f t="shared" si="4"/>
        <v>2.4090537318860474</v>
      </c>
      <c r="J19">
        <f t="shared" si="4"/>
        <v>2.720667933593428</v>
      </c>
      <c r="K19">
        <f t="shared" si="4"/>
        <v>3.031295548456422</v>
      </c>
    </row>
    <row r="20" spans="1:11" ht="12.75">
      <c r="A20" t="s">
        <v>6</v>
      </c>
      <c r="B20">
        <f aca="true" t="shared" si="5" ref="B20:K20">B19-B18*SQRT(B17)</f>
        <v>-0.6618525314652209</v>
      </c>
      <c r="C20">
        <f t="shared" si="5"/>
        <v>-0.7909481669607707</v>
      </c>
      <c r="D20">
        <f t="shared" si="5"/>
        <v>-1.0384342237829138</v>
      </c>
      <c r="E20">
        <f t="shared" si="5"/>
        <v>-1.3155178859367052</v>
      </c>
      <c r="F20">
        <f t="shared" si="5"/>
        <v>-1.6044405902231564</v>
      </c>
      <c r="G20">
        <f t="shared" si="5"/>
        <v>-1.8992828155759371</v>
      </c>
      <c r="H20">
        <f t="shared" si="5"/>
        <v>-2.197507624395192</v>
      </c>
      <c r="I20">
        <f t="shared" si="5"/>
        <v>-2.4978465478809926</v>
      </c>
      <c r="J20">
        <f t="shared" si="5"/>
        <v>-2.7995948811444924</v>
      </c>
      <c r="K20">
        <f t="shared" si="5"/>
        <v>-3.102329801252378</v>
      </c>
    </row>
    <row r="22" spans="1:11" ht="12.75">
      <c r="A22" t="s">
        <v>7</v>
      </c>
      <c r="B22">
        <f>B14*NORMSDIST(B19)-B15*EXP(-B16*B17)*NORMSDIST(B20)</f>
        <v>0.16479865809312472</v>
      </c>
      <c r="C22">
        <f>C14*NORMSDIST(C19)-C15*EXP(-C16*C17)*NORMSDIST(C20)</f>
        <v>0.40180763159272537</v>
      </c>
      <c r="D22">
        <f aca="true" t="shared" si="6" ref="D22:K22">D14*NORMSDIST(D19)-D15*EXP(-D16*D17)*NORMSDIST(D20)</f>
        <v>0.6026928665357739</v>
      </c>
      <c r="E22">
        <f t="shared" si="6"/>
        <v>0.7553372742188978</v>
      </c>
      <c r="F22">
        <f t="shared" si="6"/>
        <v>0.860653247471309</v>
      </c>
      <c r="G22">
        <f t="shared" si="6"/>
        <v>0.9267702904295798</v>
      </c>
      <c r="H22">
        <f t="shared" si="6"/>
        <v>0.9645624697051535</v>
      </c>
      <c r="I22">
        <f t="shared" si="6"/>
        <v>0.9842348766010464</v>
      </c>
      <c r="J22">
        <f t="shared" si="6"/>
        <v>0.9935614555448701</v>
      </c>
      <c r="K22">
        <f t="shared" si="6"/>
        <v>0.9975887787615829</v>
      </c>
    </row>
    <row r="24" spans="1:11" ht="12.75">
      <c r="A24" t="s">
        <v>8</v>
      </c>
      <c r="B24" s="1">
        <f>B17-(B17*B22+B15)</f>
        <v>19.53815439105938</v>
      </c>
      <c r="C24" s="1">
        <f>C17-(C17*C22+C15)</f>
        <v>10.621554492251143</v>
      </c>
      <c r="D24" s="1">
        <f aca="true" t="shared" si="7" ref="D24:K24">D17-(D17*D22+D15)</f>
        <v>3.0639787637174933</v>
      </c>
      <c r="E24" s="1">
        <f t="shared" si="7"/>
        <v>-2.678711439121088</v>
      </c>
      <c r="F24" s="1">
        <f t="shared" si="7"/>
        <v>-6.64084157529048</v>
      </c>
      <c r="G24" s="1">
        <f t="shared" si="7"/>
        <v>-9.12825464596989</v>
      </c>
      <c r="H24" s="1">
        <f t="shared" si="7"/>
        <v>-10.550047825057646</v>
      </c>
      <c r="I24" s="1">
        <f t="shared" si="7"/>
        <v>-11.290150525589063</v>
      </c>
      <c r="J24" s="1">
        <f t="shared" si="7"/>
        <v>-11.64102910895572</v>
      </c>
      <c r="K24" s="1">
        <f t="shared" si="7"/>
        <v>-11.792542485248497</v>
      </c>
    </row>
    <row r="25" spans="2:11" ht="12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2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2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6" spans="1:6" ht="12.75">
      <c r="A36" t="s">
        <v>4</v>
      </c>
      <c r="B36">
        <v>0.1</v>
      </c>
      <c r="C36">
        <v>0.2</v>
      </c>
      <c r="D36">
        <v>0.3</v>
      </c>
      <c r="E36">
        <v>0.4</v>
      </c>
      <c r="F36">
        <v>0.5</v>
      </c>
    </row>
    <row r="37" spans="1:6" ht="12.75">
      <c r="A37" t="s">
        <v>1</v>
      </c>
      <c r="B37">
        <v>11.883255907331268</v>
      </c>
      <c r="C37">
        <v>7.988291246685797</v>
      </c>
      <c r="D37">
        <v>5.289441190856429</v>
      </c>
      <c r="E37">
        <v>3.5390251170724</v>
      </c>
      <c r="F37">
        <v>2.414412648067595</v>
      </c>
    </row>
    <row r="38" spans="1:6" ht="12.75">
      <c r="A38" t="s">
        <v>3</v>
      </c>
      <c r="B38">
        <v>37.621359930590394</v>
      </c>
      <c r="C38">
        <v>28.940482009188795</v>
      </c>
      <c r="D38">
        <v>21.811223410497977</v>
      </c>
      <c r="E38">
        <v>16.453801998599015</v>
      </c>
      <c r="F38">
        <v>12.605648210036748</v>
      </c>
    </row>
    <row r="39" spans="1:6" ht="12.75">
      <c r="A39" t="s">
        <v>7</v>
      </c>
      <c r="B39">
        <v>0.16479865809312472</v>
      </c>
      <c r="C39">
        <v>0.3112413808383677</v>
      </c>
      <c r="D39">
        <v>0.4295844976390716</v>
      </c>
      <c r="E39">
        <v>0.5240775010691324</v>
      </c>
      <c r="F39">
        <v>0.6015390408346404</v>
      </c>
    </row>
    <row r="40" spans="1:6" ht="12.75">
      <c r="A40" t="s">
        <v>8</v>
      </c>
      <c r="B40">
        <v>19.53815439105938</v>
      </c>
      <c r="C40">
        <v>11.94471517983514</v>
      </c>
      <c r="D40">
        <v>7.152018767949217</v>
      </c>
      <c r="E40">
        <v>4.291709447014547</v>
      </c>
      <c r="F40">
        <v>2.608446028604746</v>
      </c>
    </row>
    <row r="42" spans="1:6" ht="12.75">
      <c r="A42" t="s">
        <v>4</v>
      </c>
      <c r="B42">
        <v>0.1</v>
      </c>
      <c r="C42">
        <v>0.2</v>
      </c>
      <c r="D42">
        <v>0.3</v>
      </c>
      <c r="E42">
        <v>0.4</v>
      </c>
      <c r="F42">
        <v>0.5</v>
      </c>
    </row>
    <row r="43" spans="1:6" ht="12.75">
      <c r="A43" t="s">
        <v>1</v>
      </c>
      <c r="B43">
        <v>11.883255907331268</v>
      </c>
      <c r="C43">
        <v>11.883255907331268</v>
      </c>
      <c r="D43">
        <v>11.883255907331268</v>
      </c>
      <c r="E43">
        <v>11.883255907331268</v>
      </c>
      <c r="F43">
        <v>11.883255907331268</v>
      </c>
    </row>
    <row r="44" spans="1:6" ht="12.75">
      <c r="A44" t="s">
        <v>3</v>
      </c>
      <c r="B44">
        <v>37.621359930590394</v>
      </c>
      <c r="C44">
        <v>37.621359930590394</v>
      </c>
      <c r="D44">
        <v>37.621359930590394</v>
      </c>
      <c r="E44">
        <v>37.621359930590394</v>
      </c>
      <c r="F44">
        <v>37.621359930590394</v>
      </c>
    </row>
    <row r="45" spans="1:6" ht="12.75">
      <c r="A45" t="s">
        <v>7</v>
      </c>
      <c r="B45">
        <v>0.16479865809312472</v>
      </c>
      <c r="C45">
        <v>0.40180763159272537</v>
      </c>
      <c r="D45">
        <v>0.6026928665357739</v>
      </c>
      <c r="E45">
        <v>0.7553372742188978</v>
      </c>
      <c r="F45">
        <v>0.860653247471309</v>
      </c>
    </row>
    <row r="46" spans="1:6" ht="12.75">
      <c r="A46" t="s">
        <v>8</v>
      </c>
      <c r="B46">
        <v>19.53815439105938</v>
      </c>
      <c r="C46">
        <v>10.621554492251143</v>
      </c>
      <c r="D46">
        <v>3.0639787637174933</v>
      </c>
      <c r="E46">
        <v>-2.678711439121088</v>
      </c>
      <c r="F46">
        <v>-6.64084157529048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</dc:creator>
  <cp:keywords/>
  <dc:description/>
  <cp:lastModifiedBy>chenj</cp:lastModifiedBy>
  <cp:lastPrinted>2011-10-20T20:52:16Z</cp:lastPrinted>
  <dcterms:created xsi:type="dcterms:W3CDTF">2011-10-13T20:29:51Z</dcterms:created>
  <dcterms:modified xsi:type="dcterms:W3CDTF">2012-03-08T23:32:04Z</dcterms:modified>
  <cp:category/>
  <cp:version/>
  <cp:contentType/>
  <cp:contentStatus/>
</cp:coreProperties>
</file>